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<sst xmlns="http://schemas.openxmlformats.org/spreadsheetml/2006/main" count="94" uniqueCount="72">
  <si>
    <t>№ п/п</t>
  </si>
  <si>
    <t>Название русское</t>
  </si>
  <si>
    <t>Название латинское</t>
  </si>
  <si>
    <t>Размер</t>
  </si>
  <si>
    <t>Кол-во</t>
  </si>
  <si>
    <t xml:space="preserve"> Цена шт</t>
  </si>
  <si>
    <t>Итог (руб)</t>
  </si>
  <si>
    <t>Ива "Плакучий Гном"</t>
  </si>
  <si>
    <t>SalixSalix alba "Plakutschii Gnom"</t>
  </si>
  <si>
    <t>140-160</t>
  </si>
  <si>
    <t>Овсяница сизая</t>
  </si>
  <si>
    <t>Festuca glauca</t>
  </si>
  <si>
    <t>С2</t>
  </si>
  <si>
    <t>Вейник остроцветковый "Karl Foerster"</t>
  </si>
  <si>
    <t>Calamagrostis acutiflora "Karl Foerster"</t>
  </si>
  <si>
    <t>Астильба японская "Gladstone"</t>
  </si>
  <si>
    <t>Astilbe japonica "Gladstone"</t>
  </si>
  <si>
    <t>С3</t>
  </si>
  <si>
    <t>Мискантус китайский</t>
  </si>
  <si>
    <t>Miscanthus sinensis</t>
  </si>
  <si>
    <t>Астильба Арендса "Erica"</t>
  </si>
  <si>
    <t>Astilbe arendsii "Erica"</t>
  </si>
  <si>
    <t>Вейник остроцветковый "Avalanche"</t>
  </si>
  <si>
    <t>Calamagrostis acutiflora "Avalanche"</t>
  </si>
  <si>
    <t>Гортензия древовидная "Bella Anna"</t>
  </si>
  <si>
    <t>Hydrangea arborescens Bella Anna</t>
  </si>
  <si>
    <t>С6</t>
  </si>
  <si>
    <t>Молиния голубая "Carmarthen"</t>
  </si>
  <si>
    <t>Molinia caerulea "Carmarthen"</t>
  </si>
  <si>
    <t>Аквилегия "Earlybird Purple Blue"</t>
  </si>
  <si>
    <t>Aquilegia vulgaris Earlybird Purple Blue</t>
  </si>
  <si>
    <t>С1</t>
  </si>
  <si>
    <t>Обриета "Kitte Blue"</t>
  </si>
  <si>
    <t>Aubrieta gracilis "Kitte Blue"</t>
  </si>
  <si>
    <t>Армерия приморская "Morning White"</t>
  </si>
  <si>
    <t>Armeria maritima "White"</t>
  </si>
  <si>
    <t>Р9</t>
  </si>
  <si>
    <t>Бухарник мягкий "Jackdaws Cream"</t>
  </si>
  <si>
    <t>Holcus mollis "Jackdaws Cream"</t>
  </si>
  <si>
    <t>Астранция большая "Pink Pride"</t>
  </si>
  <si>
    <t>Astrantia major "Pink Pride"</t>
  </si>
  <si>
    <t>Молиния тростниковая "Bergfreund"</t>
  </si>
  <si>
    <t>Molinia arundinacea "Bergfreund</t>
  </si>
  <si>
    <t>Мшанка шиловидная</t>
  </si>
  <si>
    <t>Sagina subulata</t>
  </si>
  <si>
    <t>Итог:</t>
  </si>
  <si>
    <t>Смета по мощению</t>
  </si>
  <si>
    <t>Название</t>
  </si>
  <si>
    <t>Единицы измерения</t>
  </si>
  <si>
    <t>Цена</t>
  </si>
  <si>
    <t>Итог</t>
  </si>
  <si>
    <t>Щебень гранитный 20-40</t>
  </si>
  <si>
    <t>Метры кубические</t>
  </si>
  <si>
    <t>Доска нестроганая 50х100x3000</t>
  </si>
  <si>
    <t>Метры квадратные</t>
  </si>
  <si>
    <t>Смета по декору</t>
  </si>
  <si>
    <t xml:space="preserve">Назвние </t>
  </si>
  <si>
    <t xml:space="preserve"> Арка деревянная</t>
  </si>
  <si>
    <t>Качели</t>
  </si>
  <si>
    <t>Бордюр тротуарный</t>
  </si>
  <si>
    <t xml:space="preserve">Солома в тюках
Солома в тюках
</t>
  </si>
  <si>
    <t>Поддон деревянный</t>
  </si>
  <si>
    <t>Лейка садовая 10 л оцинкованная сталь</t>
  </si>
  <si>
    <t>Лист горячекатаный 3х1250х2500 мм</t>
  </si>
  <si>
    <t xml:space="preserve">Подушки </t>
  </si>
  <si>
    <t>Пень</t>
  </si>
  <si>
    <t>Лампы (фонарь)</t>
  </si>
  <si>
    <t>Услуги</t>
  </si>
  <si>
    <t>№п/п</t>
  </si>
  <si>
    <t>Монтаж/демонтаж</t>
  </si>
  <si>
    <t>Доставка</t>
  </si>
  <si>
    <t>Всего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</si>
</sst>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b/>
      <sz val="11.0"/>
      <color/>
      <name val="Calibri"/>
    </font>
    <font>
      <sz val="11.0"/>
      <color/>
      <name val="Calibri"/>
    </font>
    <font/>
    <font>
      <sz val="10.0"/>
      <name val="Quattrocento Sans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shrinkToFit="0" wrapText="1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2" width="8.71"/>
  </cols>
  <sheetData>
    <row r="1" ht="14.25" customHeight="1">
      <c r="A1" s="1" t="s">
        <v>0</v>
      </c>
      <c r="B1" s="2" t="s">
        <v>1</v>
      </c>
      <c r="D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ht="14.25" customHeight="1">
      <c r="A2" s="3">
        <v>1.0</v>
      </c>
      <c r="B2" s="4" t="s">
        <v>7</v>
      </c>
      <c r="D2" s="3" t="s">
        <v>8</v>
      </c>
      <c r="F2" s="3" t="s">
        <v>9</v>
      </c>
      <c r="G2" s="3">
        <v>1.0</v>
      </c>
      <c r="H2" s="3">
        <v>9000.0</v>
      </c>
      <c r="I2" s="3" t="str">
        <f t="shared" ref="I2:I16" si="1">SUM(G2*H2)</f>
        <v>9000</v>
      </c>
    </row>
    <row r="3" ht="14.25" customHeight="1">
      <c r="A3" s="3">
        <v>2.0</v>
      </c>
      <c r="B3" s="4" t="s">
        <v>10</v>
      </c>
      <c r="D3" s="3" t="s">
        <v>11</v>
      </c>
      <c r="F3" s="3" t="s">
        <v>12</v>
      </c>
      <c r="G3" s="3">
        <v>15.0</v>
      </c>
      <c r="H3" s="3">
        <v>650.0</v>
      </c>
      <c r="I3" s="3" t="str">
        <f t="shared" si="1"/>
        <v>9750</v>
      </c>
    </row>
    <row r="4" ht="14.25" customHeight="1">
      <c r="A4" s="3">
        <v>3.0</v>
      </c>
      <c r="B4" s="4" t="s">
        <v>13</v>
      </c>
      <c r="D4" s="3" t="s">
        <v>14</v>
      </c>
      <c r="F4" s="3" t="s">
        <v>12</v>
      </c>
      <c r="G4" s="3">
        <v>18.0</v>
      </c>
      <c r="H4" s="3">
        <v>650.0</v>
      </c>
      <c r="I4" s="3" t="str">
        <f t="shared" si="1"/>
        <v>11700</v>
      </c>
    </row>
    <row r="5" ht="14.25" customHeight="1">
      <c r="A5" s="3">
        <v>4.0</v>
      </c>
      <c r="B5" s="4" t="s">
        <v>15</v>
      </c>
      <c r="D5" s="3" t="s">
        <v>16</v>
      </c>
      <c r="F5" s="3" t="s">
        <v>17</v>
      </c>
      <c r="G5" s="3">
        <v>20.0</v>
      </c>
      <c r="H5" s="3">
        <v>450.0</v>
      </c>
      <c r="I5" s="3" t="str">
        <f t="shared" si="1"/>
        <v>9000</v>
      </c>
    </row>
    <row r="6" ht="14.25" customHeight="1">
      <c r="A6" s="3">
        <v>5.0</v>
      </c>
      <c r="B6" s="4" t="s">
        <v>18</v>
      </c>
      <c r="D6" s="3" t="s">
        <v>19</v>
      </c>
      <c r="F6" s="3" t="s">
        <v>17</v>
      </c>
      <c r="G6" s="3">
        <v>5.0</v>
      </c>
      <c r="H6" s="3">
        <v>900.0</v>
      </c>
      <c r="I6" s="3" t="str">
        <f t="shared" si="1"/>
        <v>4500</v>
      </c>
    </row>
    <row r="7" ht="14.25" customHeight="1">
      <c r="A7" s="3">
        <v>6.0</v>
      </c>
      <c r="B7" s="4" t="s">
        <v>20</v>
      </c>
      <c r="D7" s="3" t="s">
        <v>21</v>
      </c>
      <c r="F7" s="3" t="s">
        <v>17</v>
      </c>
      <c r="G7" s="3">
        <v>32.0</v>
      </c>
      <c r="H7" s="3">
        <v>450.0</v>
      </c>
      <c r="I7" s="3" t="str">
        <f t="shared" si="1"/>
        <v>14400</v>
      </c>
    </row>
    <row r="8" ht="14.25" customHeight="1">
      <c r="A8" s="3">
        <v>7.0</v>
      </c>
      <c r="B8" s="4" t="s">
        <v>22</v>
      </c>
      <c r="D8" s="3" t="s">
        <v>23</v>
      </c>
      <c r="F8" s="3" t="s">
        <v>12</v>
      </c>
      <c r="G8" s="3">
        <v>32.0</v>
      </c>
      <c r="H8" s="3">
        <v>500.0</v>
      </c>
      <c r="I8" s="3" t="str">
        <f t="shared" si="1"/>
        <v>16000</v>
      </c>
    </row>
    <row r="9" ht="14.25" customHeight="1">
      <c r="A9" s="3">
        <v>8.0</v>
      </c>
      <c r="B9" s="4" t="s">
        <v>24</v>
      </c>
      <c r="D9" s="3" t="s">
        <v>25</v>
      </c>
      <c r="F9" s="3" t="s">
        <v>26</v>
      </c>
      <c r="G9" s="3">
        <v>4.0</v>
      </c>
      <c r="H9" s="3">
        <v>3500.0</v>
      </c>
      <c r="I9" s="3" t="str">
        <f t="shared" si="1"/>
        <v>14000</v>
      </c>
    </row>
    <row r="10" ht="14.25" customHeight="1">
      <c r="A10" s="3">
        <v>9.0</v>
      </c>
      <c r="B10" s="4" t="s">
        <v>27</v>
      </c>
      <c r="D10" s="3" t="s">
        <v>28</v>
      </c>
      <c r="F10" s="3" t="s">
        <v>12</v>
      </c>
      <c r="G10" s="3">
        <v>18.0</v>
      </c>
      <c r="H10" s="3">
        <v>550.0</v>
      </c>
      <c r="I10" s="3" t="str">
        <f t="shared" si="1"/>
        <v>9900</v>
      </c>
    </row>
    <row r="11" ht="14.25" customHeight="1">
      <c r="A11" s="3">
        <v>10.0</v>
      </c>
      <c r="B11" s="4" t="s">
        <v>29</v>
      </c>
      <c r="D11" s="3" t="s">
        <v>30</v>
      </c>
      <c r="F11" s="3" t="s">
        <v>31</v>
      </c>
      <c r="G11" s="3">
        <v>15.0</v>
      </c>
      <c r="H11" s="3">
        <v>250.0</v>
      </c>
      <c r="I11" s="3" t="str">
        <f t="shared" si="1"/>
        <v>3750</v>
      </c>
    </row>
    <row r="12" ht="14.25" customHeight="1">
      <c r="A12" s="3">
        <v>11.0</v>
      </c>
      <c r="B12" s="4" t="s">
        <v>32</v>
      </c>
      <c r="D12" s="3" t="s">
        <v>33</v>
      </c>
      <c r="F12" s="3" t="s">
        <v>17</v>
      </c>
      <c r="G12" s="3">
        <v>7.0</v>
      </c>
      <c r="H12" s="3">
        <v>900.0</v>
      </c>
      <c r="I12" s="3" t="str">
        <f t="shared" si="1"/>
        <v>6300</v>
      </c>
    </row>
    <row r="13" ht="14.25" customHeight="1">
      <c r="A13" s="3">
        <v>12.0</v>
      </c>
      <c r="B13" s="4" t="s">
        <v>34</v>
      </c>
      <c r="D13" s="3" t="s">
        <v>35</v>
      </c>
      <c r="F13" s="3" t="s">
        <v>36</v>
      </c>
      <c r="G13" s="3">
        <v>6.0</v>
      </c>
      <c r="H13" s="3">
        <v>250.0</v>
      </c>
      <c r="I13" s="3" t="str">
        <f t="shared" si="1"/>
        <v>1500</v>
      </c>
    </row>
    <row r="14" ht="14.25" customHeight="1">
      <c r="A14" s="3">
        <v>13.0</v>
      </c>
      <c r="B14" s="4" t="s">
        <v>37</v>
      </c>
      <c r="D14" s="3" t="s">
        <v>38</v>
      </c>
      <c r="F14" s="3" t="s">
        <v>31</v>
      </c>
      <c r="G14" s="3">
        <v>46.0</v>
      </c>
      <c r="H14" s="3">
        <v>350.0</v>
      </c>
      <c r="I14" s="3" t="str">
        <f t="shared" si="1"/>
        <v>16100</v>
      </c>
    </row>
    <row r="15" ht="14.25" customHeight="1">
      <c r="A15" s="3">
        <v>14.0</v>
      </c>
      <c r="B15" s="4" t="s">
        <v>39</v>
      </c>
      <c r="D15" s="3" t="s">
        <v>40</v>
      </c>
      <c r="F15" s="3" t="s">
        <v>31</v>
      </c>
      <c r="G15" s="3">
        <v>10.0</v>
      </c>
      <c r="H15" s="3">
        <v>400.0</v>
      </c>
      <c r="I15" s="3" t="str">
        <f t="shared" si="1"/>
        <v>4000</v>
      </c>
    </row>
    <row r="16" ht="14.25" customHeight="1">
      <c r="A16" s="3">
        <v>15.0</v>
      </c>
      <c r="B16" s="4" t="s">
        <v>41</v>
      </c>
      <c r="D16" s="3" t="s">
        <v>42</v>
      </c>
      <c r="F16" s="3" t="s">
        <v>12</v>
      </c>
      <c r="G16" s="3">
        <v>3.0</v>
      </c>
      <c r="H16" s="3">
        <v>550.0</v>
      </c>
      <c r="I16" s="3" t="str">
        <f t="shared" si="1"/>
        <v>1650</v>
      </c>
    </row>
    <row r="17" ht="14.25" customHeight="1">
      <c r="A17" s="5">
        <v>16.0</v>
      </c>
      <c r="B17" s="6" t="s">
        <v>43</v>
      </c>
      <c r="D17" s="5" t="s">
        <v>44</v>
      </c>
      <c r="F17" s="5" t="s">
        <v>17</v>
      </c>
      <c r="G17" s="5">
        <v>10.0</v>
      </c>
      <c r="H17" s="5">
        <v>900.0</v>
      </c>
      <c r="I17" s="3" t="str">
        <f>PRODUCT(G17,H17)</f>
        <v>9000</v>
      </c>
      <c r="J17" s="7" t="s">
        <v>45</v>
      </c>
      <c r="K17" s="7"/>
      <c r="L17" t="str">
        <f>SUM(I2,I3,I4,I5,I6,I7,I8,I9,I10,I11,I12,I13,I14,I15,I16,I17)</f>
        <v>140550</v>
      </c>
    </row>
    <row r="18" ht="14.25" customHeight="1">
      <c r="A18" s="4" t="s">
        <v>46</v>
      </c>
      <c r="J18" s="8"/>
      <c r="K18" s="8"/>
      <c r="L18" s="8"/>
    </row>
    <row r="19" ht="14.25" customHeight="1">
      <c r="A19" s="1" t="s">
        <v>0</v>
      </c>
      <c r="B19" s="2" t="s">
        <v>47</v>
      </c>
      <c r="D19" s="2" t="s">
        <v>48</v>
      </c>
      <c r="G19" s="1" t="s">
        <v>4</v>
      </c>
      <c r="H19" s="1" t="s">
        <v>49</v>
      </c>
      <c r="I19" s="1" t="s">
        <v>50</v>
      </c>
    </row>
    <row r="20" ht="14.25" customHeight="1">
      <c r="A20" s="3">
        <v>1.0</v>
      </c>
      <c r="B20" s="6" t="s">
        <v>51</v>
      </c>
      <c r="D20" s="4" t="s">
        <v>52</v>
      </c>
      <c r="G20" s="3">
        <v>1.0</v>
      </c>
      <c r="H20" s="3">
        <v>4460.0</v>
      </c>
      <c r="I20" s="3" t="str">
        <f t="shared" ref="I20:I21" si="2">SUM(G20*H20)</f>
        <v>4460</v>
      </c>
    </row>
    <row r="21" ht="14.25" customHeight="1">
      <c r="A21" s="3">
        <v>2.0</v>
      </c>
      <c r="B21" s="4" t="s">
        <v>53</v>
      </c>
      <c r="D21" s="4" t="s">
        <v>54</v>
      </c>
      <c r="G21" s="3">
        <v>13.0</v>
      </c>
      <c r="H21" s="9">
        <v>1366.0</v>
      </c>
      <c r="I21" s="3" t="str">
        <f t="shared" si="2"/>
        <v>17758</v>
      </c>
    </row>
    <row r="22" ht="14.25" customHeight="1">
      <c r="A22" s="3"/>
      <c r="B22" s="4"/>
      <c r="D22" s="4"/>
      <c r="G22" s="3"/>
      <c r="H22" s="3" t="s">
        <v>50</v>
      </c>
      <c r="I22" s="3" t="str">
        <f>SUM(I20,I21)</f>
        <v>22218</v>
      </c>
    </row>
    <row r="23" ht="14.25" customHeight="1">
      <c r="A23" s="3"/>
      <c r="B23" s="4"/>
      <c r="D23" s="4"/>
      <c r="G23" s="3"/>
      <c r="H23" s="3"/>
      <c r="I23" s="3"/>
    </row>
    <row r="24" ht="14.25" customHeight="1">
      <c r="A24" s="1"/>
      <c r="B24" s="2" t="s">
        <v>55</v>
      </c>
      <c r="D24" s="2"/>
      <c r="F24" s="3"/>
      <c r="G24" s="3"/>
      <c r="H24" s="3"/>
      <c r="I24" s="3"/>
    </row>
    <row r="25" ht="14.25" customHeight="1">
      <c r="A25" s="1" t="s">
        <v>0</v>
      </c>
      <c r="B25" s="2" t="s">
        <v>56</v>
      </c>
      <c r="D25" s="1" t="s">
        <v>49</v>
      </c>
      <c r="E25" s="1" t="s">
        <v>4</v>
      </c>
      <c r="F25" s="1" t="s">
        <v>50</v>
      </c>
      <c r="G25" s="3"/>
      <c r="H25" s="3"/>
      <c r="I25" s="3"/>
    </row>
    <row r="26" ht="14.25" customHeight="1">
      <c r="A26" s="3">
        <v>1.0</v>
      </c>
      <c r="B26" s="4" t="s">
        <v>57</v>
      </c>
      <c r="D26" s="3">
        <v>5000.0</v>
      </c>
      <c r="E26" s="3">
        <v>2.0</v>
      </c>
      <c r="F26" s="3" t="str">
        <f t="shared" ref="F26:F35" si="3">SUMPRODUCT(D26,E26)</f>
        <v>10000</v>
      </c>
      <c r="G26" s="3"/>
      <c r="H26" s="3"/>
      <c r="I26" s="3"/>
    </row>
    <row r="27" ht="14.25" customHeight="1">
      <c r="A27" s="3">
        <v>2.0</v>
      </c>
      <c r="B27" s="4" t="s">
        <v>58</v>
      </c>
      <c r="D27" s="3">
        <v>2500.0</v>
      </c>
      <c r="E27" s="3">
        <v>1.0</v>
      </c>
      <c r="F27" s="3" t="str">
        <f t="shared" si="3"/>
        <v>2500</v>
      </c>
      <c r="G27" s="3"/>
      <c r="H27" s="3"/>
      <c r="I27" s="3"/>
    </row>
    <row r="28" ht="14.25" customHeight="1">
      <c r="A28" s="3">
        <v>3.0</v>
      </c>
      <c r="B28" s="4" t="s">
        <v>59</v>
      </c>
      <c r="D28" s="3">
        <v>278.0</v>
      </c>
      <c r="E28" s="3">
        <v>8.0</v>
      </c>
      <c r="F28" s="3" t="str">
        <f t="shared" si="3"/>
        <v>2224</v>
      </c>
      <c r="G28" s="3"/>
      <c r="H28" s="3"/>
      <c r="I28" s="3"/>
    </row>
    <row r="29" ht="14.25" customHeight="1">
      <c r="A29" s="3">
        <v>4.0</v>
      </c>
      <c r="B29" s="4" t="s">
        <v>60</v>
      </c>
      <c r="D29" s="3">
        <v>350.0</v>
      </c>
      <c r="E29" s="3">
        <v>5.0</v>
      </c>
      <c r="F29" s="3" t="str">
        <f t="shared" si="3"/>
        <v>1750</v>
      </c>
      <c r="G29" s="3"/>
      <c r="H29" s="3"/>
      <c r="I29" s="3"/>
    </row>
    <row r="30" ht="14.25" customHeight="1">
      <c r="A30" s="3">
        <v>5.0</v>
      </c>
      <c r="B30" s="4" t="s">
        <v>61</v>
      </c>
      <c r="D30" s="3">
        <v>700.0</v>
      </c>
      <c r="E30" s="3">
        <v>1.0</v>
      </c>
      <c r="F30" s="3" t="str">
        <f t="shared" si="3"/>
        <v>700</v>
      </c>
      <c r="G30" s="3"/>
      <c r="H30" s="3"/>
      <c r="I30" s="3"/>
    </row>
    <row r="31" ht="14.25" customHeight="1">
      <c r="A31" s="3">
        <v>6.0</v>
      </c>
      <c r="B31" s="4" t="s">
        <v>62</v>
      </c>
      <c r="D31" s="3">
        <v>690.0</v>
      </c>
      <c r="E31" s="3">
        <v>1.0</v>
      </c>
      <c r="F31" s="3" t="str">
        <f t="shared" si="3"/>
        <v>690</v>
      </c>
      <c r="G31" s="3"/>
      <c r="H31" s="3"/>
      <c r="I31" s="3"/>
    </row>
    <row r="32" ht="14.25" customHeight="1">
      <c r="A32" s="3">
        <v>7.0</v>
      </c>
      <c r="B32" s="4" t="s">
        <v>63</v>
      </c>
      <c r="D32" s="3">
        <v>5575.0</v>
      </c>
      <c r="E32" s="3">
        <v>2.0</v>
      </c>
      <c r="F32" s="3" t="str">
        <f t="shared" si="3"/>
        <v>11150</v>
      </c>
      <c r="G32" s="3"/>
      <c r="H32" s="3"/>
      <c r="I32" s="3"/>
    </row>
    <row r="33" ht="14.25" customHeight="1">
      <c r="A33" s="3">
        <v>8.0</v>
      </c>
      <c r="B33" s="4" t="s">
        <v>64</v>
      </c>
      <c r="D33" s="3">
        <v>700.0</v>
      </c>
      <c r="E33" s="3">
        <v>3.0</v>
      </c>
      <c r="F33" s="3" t="str">
        <f t="shared" si="3"/>
        <v>2100</v>
      </c>
      <c r="G33" s="3"/>
      <c r="H33" s="3"/>
      <c r="I33" s="3"/>
    </row>
    <row r="34" ht="14.25" customHeight="1">
      <c r="A34" s="3">
        <v>9.0</v>
      </c>
      <c r="B34" s="4" t="s">
        <v>65</v>
      </c>
      <c r="D34" s="3">
        <v>700.0</v>
      </c>
      <c r="E34" s="3">
        <v>3.0</v>
      </c>
      <c r="F34" s="3" t="str">
        <f t="shared" si="3"/>
        <v>2100</v>
      </c>
      <c r="G34" s="3"/>
      <c r="H34" s="3"/>
      <c r="I34" s="3"/>
    </row>
    <row r="35" ht="14.25" customHeight="1">
      <c r="A35" s="3">
        <v>10.0</v>
      </c>
      <c r="B35" s="4" t="s">
        <v>66</v>
      </c>
      <c r="D35" s="3">
        <v>1000.0</v>
      </c>
      <c r="E35" s="3">
        <v>2.0</v>
      </c>
      <c r="F35" s="3" t="str">
        <f t="shared" si="3"/>
        <v>2000</v>
      </c>
      <c r="G35" s="3"/>
      <c r="H35" s="3"/>
      <c r="I35" s="3"/>
    </row>
    <row r="36" ht="14.25" customHeight="1">
      <c r="A36" s="3"/>
      <c r="B36" s="4"/>
      <c r="D36" s="3"/>
      <c r="E36" s="3" t="s">
        <v>50</v>
      </c>
      <c r="F36" s="3" t="str">
        <f>SUM(F26,F27,F28,F29,F30,F31,F32,F33,F34,F35,)</f>
        <v>35214</v>
      </c>
      <c r="G36" s="3"/>
      <c r="H36" s="3"/>
      <c r="I36" s="3"/>
    </row>
    <row r="37" ht="14.25" customHeight="1">
      <c r="A37" s="3"/>
      <c r="B37" s="2" t="s">
        <v>67</v>
      </c>
      <c r="D37" s="3"/>
      <c r="E37" s="3"/>
      <c r="F37" s="3"/>
      <c r="G37" s="3"/>
      <c r="H37" s="3"/>
      <c r="I37" s="3"/>
    </row>
    <row r="38" ht="14.25" customHeight="1">
      <c r="A38" s="1" t="s">
        <v>68</v>
      </c>
      <c r="B38" s="2" t="s">
        <v>47</v>
      </c>
      <c r="D38" s="1" t="s">
        <v>49</v>
      </c>
      <c r="E38" s="1" t="s">
        <v>50</v>
      </c>
      <c r="F38" s="3"/>
      <c r="G38" s="3"/>
      <c r="H38" s="3"/>
      <c r="I38" s="3"/>
    </row>
    <row r="39" ht="14.25" customHeight="1">
      <c r="A39" s="3">
        <v>1.0</v>
      </c>
      <c r="B39" s="4" t="s">
        <v>69</v>
      </c>
      <c r="D39" s="3">
        <v>30000.0</v>
      </c>
      <c r="E39" s="3" t="str">
        <f t="shared" ref="E39:E40" si="4">SUM(D39)</f>
        <v>30000</v>
      </c>
      <c r="F39" s="3"/>
      <c r="G39" s="3"/>
      <c r="H39" s="3"/>
      <c r="I39" s="3"/>
    </row>
    <row r="40" ht="14.25" customHeight="1">
      <c r="A40" s="3">
        <v>2.0</v>
      </c>
      <c r="B40" s="4" t="s">
        <v>70</v>
      </c>
      <c r="D40" s="3">
        <v>7000.0</v>
      </c>
      <c r="E40" s="3" t="str">
        <f t="shared" si="4"/>
        <v>7000</v>
      </c>
      <c r="F40" s="3"/>
      <c r="G40" s="3"/>
      <c r="H40" s="3"/>
      <c r="I40" s="3"/>
    </row>
    <row r="41" ht="14.25" customHeight="1">
      <c r="A41" s="3"/>
      <c r="B41" s="4"/>
      <c r="D41" s="3" t="s">
        <v>50</v>
      </c>
      <c r="E41" s="3" t="str">
        <f>SUM(E39,E40)</f>
        <v>37000</v>
      </c>
      <c r="F41" s="3"/>
      <c r="G41" s="3"/>
      <c r="H41" s="3"/>
      <c r="I41" s="3"/>
    </row>
    <row r="42" ht="14.25" customHeight="1">
      <c r="A42" s="3"/>
      <c r="B42" s="4"/>
      <c r="D42" s="3"/>
      <c r="E42" s="3"/>
      <c r="F42" s="3"/>
      <c r="G42" s="3"/>
      <c r="H42" s="3"/>
      <c r="I42" s="3"/>
    </row>
    <row r="43" ht="14.25" customHeight="1">
      <c r="A43" s="3"/>
      <c r="B43" s="4"/>
      <c r="D43" s="3"/>
      <c r="E43" s="3"/>
      <c r="F43" s="3"/>
      <c r="G43" s="3"/>
      <c r="H43" s="3"/>
      <c r="I43" s="3"/>
    </row>
    <row r="44" ht="14.25" customHeight="1">
      <c r="A44" s="3"/>
      <c r="B44" s="4"/>
      <c r="D44" s="3"/>
      <c r="E44" s="3"/>
      <c r="F44" s="3"/>
      <c r="G44" s="3"/>
      <c r="H44" s="3"/>
      <c r="I44" s="3"/>
    </row>
    <row r="45" ht="14.25" customHeight="1">
      <c r="A45" s="3"/>
      <c r="B45" s="4"/>
      <c r="D45" s="3"/>
      <c r="E45" s="3"/>
      <c r="F45" s="3"/>
      <c r="G45" s="3"/>
      <c r="H45" s="3"/>
      <c r="I45" s="3"/>
    </row>
    <row r="46" ht="14.25" customHeight="1">
      <c r="A46" s="3"/>
      <c r="B46" s="4"/>
      <c r="D46" s="3"/>
      <c r="E46" s="3"/>
      <c r="F46" s="3"/>
      <c r="G46" s="3"/>
      <c r="H46" s="3"/>
      <c r="I46" s="3"/>
    </row>
    <row r="47" ht="14.25" customHeight="1">
      <c r="A47" s="3"/>
      <c r="B47" s="4"/>
      <c r="D47" s="3"/>
      <c r="E47" s="3"/>
      <c r="F47" s="3"/>
      <c r="G47" s="3" t="s">
        <v>71</v>
      </c>
      <c r="H47" s="3" t="str">
        <f>SUM(L17,I22,F36,E41)</f>
        <v>234982</v>
      </c>
      <c r="I47" s="3"/>
    </row>
    <row r="48" ht="14.25" customHeight="1">
      <c r="A48" s="3"/>
      <c r="B48" s="4"/>
      <c r="D48" s="3"/>
      <c r="E48" s="3"/>
      <c r="F48" s="3"/>
      <c r="G48" s="3"/>
      <c r="H48" s="3"/>
      <c r="I48" s="3"/>
    </row>
    <row r="49" ht="14.25" customHeight="1">
      <c r="B49" s="10"/>
      <c r="D49" s="8"/>
      <c r="E49" s="8"/>
    </row>
    <row r="50" ht="14.25" customHeight="1">
      <c r="B50" s="10"/>
      <c r="D50" s="8"/>
      <c r="E50" s="8"/>
    </row>
    <row r="51" ht="14.25" customHeight="1">
      <c r="B51" s="10"/>
      <c r="D51" s="8"/>
      <c r="E51" s="8"/>
    </row>
    <row r="52" ht="14.25" customHeight="1">
      <c r="B52" s="10"/>
      <c r="D52" s="8"/>
      <c r="E52" s="8"/>
    </row>
    <row r="53" ht="14.25" customHeight="1">
      <c r="B53" s="10"/>
      <c r="D53" s="8"/>
      <c r="E53" s="8"/>
    </row>
    <row r="54" ht="14.25" customHeight="1">
      <c r="B54" s="10"/>
      <c r="D54" s="8"/>
    </row>
    <row r="55" ht="14.25" customHeight="1">
      <c r="B55" s="10"/>
      <c r="D55" s="8"/>
    </row>
    <row r="56" ht="14.25" customHeight="1">
      <c r="B56" s="10"/>
      <c r="D56" s="8"/>
    </row>
    <row r="57" ht="14.25" customHeight="1">
      <c r="B57" s="10"/>
      <c r="D57" s="8"/>
    </row>
    <row r="58" ht="14.25" customHeight="1">
      <c r="B58" s="10"/>
      <c r="D58" s="8"/>
    </row>
    <row r="59" ht="14.25" customHeight="1">
      <c r="B59" s="10"/>
      <c r="D59" s="8"/>
    </row>
    <row r="60" ht="14.25" customHeight="1">
      <c r="B60" s="10"/>
      <c r="D60" s="8"/>
    </row>
    <row r="61" ht="14.25" customHeight="1">
      <c r="B61" s="10"/>
      <c r="D61" s="8"/>
    </row>
    <row r="62" ht="14.25" customHeight="1">
      <c r="B62" s="10"/>
      <c r="D62" s="8"/>
    </row>
    <row r="63" ht="14.25" customHeight="1">
      <c r="B63" s="10"/>
      <c r="D63" s="8"/>
    </row>
    <row r="64" ht="14.25" customHeight="1">
      <c r="B64" s="10"/>
      <c r="D64" s="8"/>
    </row>
    <row r="65" ht="14.25" customHeight="1">
      <c r="B65" s="10"/>
      <c r="D65" s="8"/>
    </row>
    <row r="66" ht="14.25" customHeight="1">
      <c r="B66" s="10"/>
      <c r="D66" s="8"/>
    </row>
    <row r="67" ht="14.25" customHeight="1">
      <c r="B67" s="10"/>
      <c r="D67" s="8"/>
    </row>
    <row r="68" ht="14.25" customHeight="1">
      <c r="B68" s="10"/>
      <c r="D68" s="8"/>
    </row>
    <row r="69" ht="14.25" customHeight="1">
      <c r="B69" s="10"/>
      <c r="D69" s="8"/>
    </row>
    <row r="70" ht="14.25" customHeight="1">
      <c r="B70" s="10"/>
      <c r="D70" s="8"/>
    </row>
    <row r="71" ht="14.25" customHeight="1">
      <c r="B71" s="10"/>
      <c r="D71" s="8"/>
    </row>
    <row r="72" ht="14.25" customHeight="1">
      <c r="B72" s="10"/>
      <c r="D72" s="8"/>
    </row>
    <row r="73" ht="14.25" customHeight="1">
      <c r="B73" s="10"/>
      <c r="D73" s="8"/>
    </row>
    <row r="74" ht="14.25" customHeight="1">
      <c r="B74" s="10"/>
      <c r="D74" s="8"/>
    </row>
    <row r="75" ht="14.25" customHeight="1">
      <c r="B75" s="10"/>
      <c r="D75" s="8"/>
    </row>
    <row r="76" ht="14.25" customHeight="1">
      <c r="B76" s="10"/>
      <c r="D76" s="8"/>
    </row>
    <row r="77" ht="14.25" customHeight="1">
      <c r="B77" s="10"/>
      <c r="D77" s="8"/>
    </row>
    <row r="78" ht="14.25" customHeight="1">
      <c r="B78" s="10"/>
      <c r="D78" s="8"/>
    </row>
    <row r="79" ht="14.25" customHeight="1">
      <c r="B79" s="10"/>
      <c r="D79" s="8"/>
    </row>
    <row r="80" ht="14.25" customHeight="1">
      <c r="B80" s="10"/>
      <c r="D80" s="8"/>
    </row>
    <row r="81" ht="14.25" customHeight="1">
      <c r="B81" s="10"/>
      <c r="D81" s="8"/>
    </row>
    <row r="82" ht="14.25" customHeight="1">
      <c r="B82" s="10"/>
      <c r="D82" s="8"/>
    </row>
    <row r="83" ht="14.25" customHeight="1">
      <c r="B83" s="10"/>
      <c r="D83" s="8"/>
    </row>
    <row r="84" ht="14.25" customHeight="1">
      <c r="B84" s="10"/>
      <c r="D84" s="8"/>
    </row>
    <row r="85" ht="14.25" customHeight="1">
      <c r="B85" s="10"/>
      <c r="D85" s="8"/>
    </row>
    <row r="86" ht="14.25" customHeight="1">
      <c r="B86" s="10"/>
      <c r="D86" s="8"/>
    </row>
    <row r="87" ht="14.25" customHeight="1">
      <c r="B87" s="10"/>
      <c r="D87" s="8"/>
    </row>
    <row r="88" ht="14.25" customHeight="1">
      <c r="B88" s="10"/>
      <c r="D88" s="8"/>
    </row>
    <row r="89" ht="14.25" customHeight="1">
      <c r="B89" s="10"/>
      <c r="D89" s="8"/>
    </row>
    <row r="90" ht="14.25" customHeight="1">
      <c r="B90" s="10"/>
      <c r="D90" s="8"/>
    </row>
    <row r="91" ht="14.25" customHeight="1">
      <c r="B91" s="10"/>
      <c r="D91" s="8"/>
    </row>
    <row r="92" ht="14.25" customHeight="1">
      <c r="B92" s="10"/>
      <c r="D92" s="8"/>
    </row>
    <row r="93" ht="14.25" customHeight="1">
      <c r="B93" s="10"/>
      <c r="D93" s="8"/>
    </row>
    <row r="94" ht="14.25" customHeight="1">
      <c r="B94" s="10"/>
      <c r="D94" s="8"/>
    </row>
    <row r="95" ht="14.25" customHeight="1">
      <c r="B95" s="10"/>
      <c r="D95" s="8"/>
    </row>
    <row r="96" ht="14.25" customHeight="1">
      <c r="B96" s="10"/>
      <c r="D96" s="8"/>
    </row>
    <row r="97" ht="14.25" customHeight="1">
      <c r="B97" s="10"/>
      <c r="D97" s="8"/>
    </row>
    <row r="98" ht="14.25" customHeight="1">
      <c r="B98" s="10"/>
      <c r="D98" s="8"/>
    </row>
    <row r="99" ht="14.25" customHeight="1">
      <c r="B99" s="10"/>
      <c r="D99" s="8"/>
    </row>
    <row r="100" ht="14.25" customHeight="1">
      <c r="B100" s="10"/>
      <c r="D100" s="8"/>
    </row>
    <row r="101" ht="14.25" customHeight="1">
      <c r="B101" s="10"/>
      <c r="D101" s="8"/>
    </row>
    <row r="102" ht="14.25" customHeight="1">
      <c r="B102" s="10"/>
      <c r="D102" s="8"/>
    </row>
    <row r="103" ht="14.25" customHeight="1">
      <c r="B103" s="10"/>
      <c r="D103" s="8"/>
    </row>
    <row r="104" ht="14.25" customHeight="1">
      <c r="B104" s="10"/>
      <c r="D104" s="8"/>
    </row>
    <row r="105" ht="14.25" customHeight="1">
      <c r="B105" s="10"/>
      <c r="D105" s="8"/>
    </row>
    <row r="106" ht="14.25" customHeight="1">
      <c r="B106" s="10"/>
      <c r="D106" s="8"/>
    </row>
    <row r="107" ht="14.25" customHeight="1">
      <c r="B107" s="10"/>
      <c r="D107" s="8"/>
    </row>
    <row r="108" ht="14.25" customHeight="1">
      <c r="B108" s="10"/>
      <c r="D108" s="8"/>
    </row>
    <row r="109" ht="14.25" customHeight="1">
      <c r="B109" s="10"/>
      <c r="D109" s="8"/>
    </row>
  </sheetData>
  <mergeCells count="188">
    <mergeCell ref="B109:C109"/>
    <mergeCell ref="B100:C100"/>
    <mergeCell ref="B101:C101"/>
    <mergeCell ref="B102:C102"/>
    <mergeCell ref="B103:C103"/>
    <mergeCell ref="B104:C104"/>
    <mergeCell ref="B71:C71"/>
    <mergeCell ref="B72:C72"/>
    <mergeCell ref="B73:C73"/>
    <mergeCell ref="B74:C74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75:C75"/>
    <mergeCell ref="B64:C64"/>
    <mergeCell ref="B65:C65"/>
    <mergeCell ref="B66:C66"/>
    <mergeCell ref="B67:C67"/>
    <mergeCell ref="B68:C68"/>
    <mergeCell ref="B69:C69"/>
    <mergeCell ref="B22:C22"/>
    <mergeCell ref="B23:C23"/>
    <mergeCell ref="B24:C24"/>
    <mergeCell ref="B25:C25"/>
    <mergeCell ref="B26:C26"/>
    <mergeCell ref="B27:C27"/>
    <mergeCell ref="B19:C19"/>
    <mergeCell ref="B20:C20"/>
    <mergeCell ref="D109:E109"/>
    <mergeCell ref="A18:I18"/>
    <mergeCell ref="D19:F19"/>
    <mergeCell ref="D104:E104"/>
    <mergeCell ref="D108:E108"/>
    <mergeCell ref="D54:E54"/>
    <mergeCell ref="D22:F22"/>
    <mergeCell ref="B21:C21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D106:E106"/>
    <mergeCell ref="D107:E107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2:E2"/>
    <mergeCell ref="D3:E3"/>
    <mergeCell ref="B1:C1"/>
    <mergeCell ref="B2:C2"/>
    <mergeCell ref="B3:C3"/>
    <mergeCell ref="D4:E4"/>
    <mergeCell ref="D5:E5"/>
    <mergeCell ref="B4:C4"/>
    <mergeCell ref="B5:C5"/>
    <mergeCell ref="B6:C6"/>
    <mergeCell ref="B7:C7"/>
    <mergeCell ref="B8:C8"/>
    <mergeCell ref="B9:C9"/>
    <mergeCell ref="D7:E7"/>
    <mergeCell ref="D8:E8"/>
    <mergeCell ref="D9:E9"/>
    <mergeCell ref="D10:E10"/>
    <mergeCell ref="D11:E11"/>
    <mergeCell ref="D12:E12"/>
    <mergeCell ref="D1:E1"/>
    <mergeCell ref="D6:E6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79:C79"/>
    <mergeCell ref="B80:C80"/>
    <mergeCell ref="B94:C94"/>
    <mergeCell ref="B95:C95"/>
    <mergeCell ref="B86:C86"/>
    <mergeCell ref="B87:C87"/>
    <mergeCell ref="B77:C77"/>
    <mergeCell ref="B78:C78"/>
    <mergeCell ref="B81:C81"/>
    <mergeCell ref="D103:E103"/>
    <mergeCell ref="D97:E97"/>
    <mergeCell ref="D98:E98"/>
    <mergeCell ref="D99:E99"/>
    <mergeCell ref="D100:E100"/>
    <mergeCell ref="D101:E101"/>
    <mergeCell ref="D102:E102"/>
    <mergeCell ref="D59:E59"/>
    <mergeCell ref="D60:E60"/>
    <mergeCell ref="D23:F23"/>
    <mergeCell ref="D24:E24"/>
    <mergeCell ref="D105:E105"/>
    <mergeCell ref="B106:C106"/>
    <mergeCell ref="B105:C105"/>
    <mergeCell ref="B107:C107"/>
    <mergeCell ref="B108:C108"/>
    <mergeCell ref="B76:C76"/>
    <mergeCell ref="B70:C70"/>
    <mergeCell ref="B16:C16"/>
    <mergeCell ref="B17:C17"/>
    <mergeCell ref="B10:C10"/>
    <mergeCell ref="B11:C11"/>
    <mergeCell ref="B12:C12"/>
    <mergeCell ref="B13:C13"/>
    <mergeCell ref="B14:C14"/>
    <mergeCell ref="B15:C15"/>
    <mergeCell ref="D20:F20"/>
    <mergeCell ref="D21:F21"/>
    <mergeCell ref="D13:E13"/>
    <mergeCell ref="D14:E14"/>
    <mergeCell ref="D15:E15"/>
    <mergeCell ref="D16:E16"/>
    <mergeCell ref="D17:E1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3</vt:i4>
      </vt:variant>
    </vt:vector>
  </HeadingPairs>
  <TitlesOfParts>
    <vt:vector baseType="lpstr" size="3">
      <vt:lpstr>Лист1</vt:lpstr>
      <vt:lpstr>Лист2</vt:lpstr>
      <vt:lpstr>Лист3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2023-02-12T12:11:04Z</dcterms:created>
  <dc:creator>Dell</dc:creator>
  <cp:lastModifiedBy>Dell</cp:lastModifiedBy>
  <dcterms:modified xsi:type="dcterms:W3CDTF">2023-02-13T11:50:41Z</dcterms:modified>
</cp:coreProperties>
</file>