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Конкурс\Конкурс Готовые\Файлы Фестиваль сады и люди\"/>
    </mc:Choice>
  </mc:AlternateContent>
  <xr:revisionPtr revIDLastSave="0" documentId="13_ncr:1_{342D9CB0-ABE2-4796-9CF3-87AA775B5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адПаучк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F43" i="1"/>
  <c r="E36" i="1"/>
  <c r="D29" i="1"/>
  <c r="F11" i="1"/>
  <c r="F7" i="1"/>
  <c r="F6" i="1"/>
  <c r="F8" i="1"/>
  <c r="F9" i="1"/>
  <c r="F10" i="1"/>
  <c r="F12" i="1"/>
  <c r="F13" i="1"/>
  <c r="F14" i="1"/>
  <c r="F5" i="1"/>
  <c r="F15" i="1" l="1"/>
</calcChain>
</file>

<file path=xl/sharedStrings.xml><?xml version="1.0" encoding="utf-8"?>
<sst xmlns="http://schemas.openxmlformats.org/spreadsheetml/2006/main" count="75" uniqueCount="56">
  <si>
    <t>Ассортиментная ведомость растений</t>
  </si>
  <si>
    <t>№</t>
  </si>
  <si>
    <t>Наименование</t>
  </si>
  <si>
    <t>Итого руб</t>
  </si>
  <si>
    <t>Покрытие площадки (материал)</t>
  </si>
  <si>
    <t>МАФ</t>
  </si>
  <si>
    <t>Монтаж</t>
  </si>
  <si>
    <t xml:space="preserve">Освещение </t>
  </si>
  <si>
    <t>Цена</t>
  </si>
  <si>
    <t>Расходные материалы</t>
  </si>
  <si>
    <t xml:space="preserve">Монтаж </t>
  </si>
  <si>
    <t>Покрытия и площадки</t>
  </si>
  <si>
    <t>Освещение</t>
  </si>
  <si>
    <t>Ирга канадская «Ламарка»</t>
  </si>
  <si>
    <t>Кизильник блестящий</t>
  </si>
  <si>
    <t>Овсяница сизая «Элиа Блю»</t>
  </si>
  <si>
    <t>Императа « Ред Барон»</t>
  </si>
  <si>
    <t>Мискантус «Адажио»</t>
  </si>
  <si>
    <t>Мискантус «Букле»</t>
  </si>
  <si>
    <t>Липа мелколистная «Грин Глоб»</t>
  </si>
  <si>
    <t>Можжевелник скальный «Блю Эрроу»</t>
  </si>
  <si>
    <t xml:space="preserve">Бирючина обыкновенная </t>
  </si>
  <si>
    <t xml:space="preserve">Сад "Паучки"  </t>
  </si>
  <si>
    <t>Гравий 5-20 мм</t>
  </si>
  <si>
    <t>Кора сосны фракция до 1см, 60л/мешок</t>
  </si>
  <si>
    <t>Геотекстиль  150 гр/кв м</t>
  </si>
  <si>
    <t>Песок 200р за 25 кг</t>
  </si>
  <si>
    <t>Лиственница (цвет мокрый асфальт)</t>
  </si>
  <si>
    <t>Брус 150х150, 1 куб</t>
  </si>
  <si>
    <t>Расходный материал</t>
  </si>
  <si>
    <t>Монтаж (настил из лиственницы), отсыпка галькой</t>
  </si>
  <si>
    <t>Эрклёз хрусталь прозрачный бирюзовый, 70 мм</t>
  </si>
  <si>
    <t xml:space="preserve">Демонтаж </t>
  </si>
  <si>
    <t>10шт</t>
  </si>
  <si>
    <t>6 шт</t>
  </si>
  <si>
    <t>-</t>
  </si>
  <si>
    <t>Кол-во</t>
  </si>
  <si>
    <t>Декоративный элемент «Паучки»</t>
  </si>
  <si>
    <t>Скамья</t>
  </si>
  <si>
    <t>Гибкий неон 8x16 мм 20 м теплый белый</t>
  </si>
  <si>
    <t>Фото</t>
  </si>
  <si>
    <t>Колл-во</t>
  </si>
  <si>
    <t>20м</t>
  </si>
  <si>
    <r>
      <t>20м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</si>
  <si>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25м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</si>
  <si>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15м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(20шт)</t>
    </r>
  </si>
  <si>
    <r>
      <t>3м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</si>
  <si>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Итого, руб.</t>
  </si>
  <si>
    <t>Общая стоимость проекта</t>
  </si>
  <si>
    <t>Высота, см</t>
  </si>
  <si>
    <t>Кол-во, шт.</t>
  </si>
  <si>
    <t>Цена, руб.</t>
  </si>
  <si>
    <t>шт.</t>
  </si>
  <si>
    <t>цена, руб.</t>
  </si>
  <si>
    <t>Итого: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</si>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</sst>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1A3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1" fillId="3" borderId="8" xfId="0" applyFont="1" applyFill="1" applyBorder="1"/>
    <xf numFmtId="0" fontId="2" fillId="3" borderId="8" xfId="0" applyFont="1" applyFill="1" applyBorder="1" applyAlignment="1">
      <alignment horizontal="left" vertical="center"/>
    </xf>
    <xf numFmtId="3" fontId="2" fillId="3" borderId="1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 indent="1"/>
    </xf>
    <xf numFmtId="3" fontId="4" fillId="0" borderId="15" xfId="0" applyNumberFormat="1" applyFont="1" applyBorder="1" applyAlignment="1">
      <alignment horizontal="right" vertical="center" indent="1"/>
    </xf>
    <xf numFmtId="3" fontId="4" fillId="3" borderId="10" xfId="0" applyNumberFormat="1" applyFont="1" applyFill="1" applyBorder="1" applyAlignment="1">
      <alignment horizontal="right" indent="1"/>
    </xf>
    <xf numFmtId="0" fontId="4" fillId="3" borderId="9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 vertical="center" wrapText="1" indent="1"/>
    </xf>
    <xf numFmtId="0" fontId="4" fillId="3" borderId="18" xfId="0" applyFont="1" applyFill="1" applyBorder="1" applyAlignment="1">
      <alignment horizontal="right" vertical="center" wrapText="1" indent="1"/>
    </xf>
    <xf numFmtId="0" fontId="4" fillId="3" borderId="19" xfId="0" applyFont="1" applyFill="1" applyBorder="1" applyAlignment="1">
      <alignment horizontal="right" vertical="center" wrapText="1" inden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5" xfId="0" applyNumberFormat="1" applyFont="1" applyBorder="1" applyAlignment="1">
      <alignment horizontal="right" vertical="center" wrapText="1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3" fontId="4" fillId="3" borderId="10" xfId="0" applyNumberFormat="1" applyFont="1" applyFill="1" applyBorder="1" applyAlignment="1">
      <alignment horizontal="right" vertical="center" wrapText="1" indent="1"/>
    </xf>
    <xf numFmtId="3" fontId="7" fillId="0" borderId="14" xfId="0" applyNumberFormat="1" applyFont="1" applyBorder="1" applyAlignment="1">
      <alignment horizontal="right" vertical="center" wrapText="1" indent="1"/>
    </xf>
    <xf numFmtId="3" fontId="7" fillId="0" borderId="3" xfId="0" applyNumberFormat="1" applyFont="1" applyBorder="1" applyAlignment="1">
      <alignment horizontal="right" vertical="center" wrapText="1" indent="1"/>
    </xf>
    <xf numFmtId="3" fontId="7" fillId="0" borderId="15" xfId="0" applyNumberFormat="1" applyFont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3" fontId="2" fillId="0" borderId="15" xfId="0" applyNumberFormat="1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39</xdr:row>
      <xdr:rowOff>50112</xdr:rowOff>
    </xdr:from>
    <xdr:to>
      <xdr:col>2</xdr:col>
      <xdr:colOff>1162049</xdr:colOff>
      <xdr:row>39</xdr:row>
      <xdr:rowOff>925446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548F4BB5-88B5-89F1-D3A9-CB7262FAB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4" y="11422962"/>
          <a:ext cx="1133475" cy="8753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32" workbookViewId="0">
      <selection activeCell="A46" sqref="A46"/>
    </sheetView>
  </sheetViews>
  <sheetFormatPr defaultRowHeight="15.75" x14ac:dyDescent="0.25"/>
  <cols>
    <col min="2" max="2" width="33.140625" style="2" customWidth="1"/>
    <col min="3" max="3" width="17.85546875" style="23" customWidth="1"/>
    <col min="4" max="4" width="11.5703125" style="23" customWidth="1"/>
    <col min="5" max="5" width="9.140625" style="23"/>
    <col min="6" max="6" width="17.85546875" style="23" customWidth="1"/>
  </cols>
  <sheetData>
    <row r="1" spans="1:6" x14ac:dyDescent="0.25">
      <c r="B1" s="22" t="s">
        <v>22</v>
      </c>
    </row>
    <row r="3" spans="1:6" ht="16.5" thickBot="1" x14ac:dyDescent="0.3">
      <c r="A3" s="3" t="s">
        <v>0</v>
      </c>
    </row>
    <row r="4" spans="1:6" ht="32.25" thickBot="1" x14ac:dyDescent="0.3">
      <c r="A4" s="7" t="s">
        <v>1</v>
      </c>
      <c r="B4" s="8" t="s">
        <v>2</v>
      </c>
      <c r="C4" s="8" t="s">
        <v>49</v>
      </c>
      <c r="D4" s="8" t="s">
        <v>50</v>
      </c>
      <c r="E4" s="8" t="s">
        <v>51</v>
      </c>
      <c r="F4" s="9" t="s">
        <v>47</v>
      </c>
    </row>
    <row r="5" spans="1:6" x14ac:dyDescent="0.25">
      <c r="A5" s="15">
        <v>1</v>
      </c>
      <c r="B5" s="16" t="s">
        <v>13</v>
      </c>
      <c r="C5" s="17">
        <v>250</v>
      </c>
      <c r="D5" s="18">
        <v>2</v>
      </c>
      <c r="E5" s="59">
        <v>30000</v>
      </c>
      <c r="F5" s="63">
        <f>D5*E5</f>
        <v>60000</v>
      </c>
    </row>
    <row r="6" spans="1:6" x14ac:dyDescent="0.25">
      <c r="A6" s="11">
        <v>2</v>
      </c>
      <c r="B6" s="4" t="s">
        <v>14</v>
      </c>
      <c r="C6" s="4">
        <v>40</v>
      </c>
      <c r="D6" s="20">
        <v>38</v>
      </c>
      <c r="E6" s="60">
        <v>550</v>
      </c>
      <c r="F6" s="64">
        <f>D6*E6</f>
        <v>20900</v>
      </c>
    </row>
    <row r="7" spans="1:6" x14ac:dyDescent="0.25">
      <c r="A7" s="12">
        <v>3</v>
      </c>
      <c r="B7" s="6" t="s">
        <v>15</v>
      </c>
      <c r="C7" s="6">
        <v>30</v>
      </c>
      <c r="D7" s="10">
        <v>35</v>
      </c>
      <c r="E7" s="61">
        <v>500</v>
      </c>
      <c r="F7" s="64">
        <f>D7*E7</f>
        <v>17500</v>
      </c>
    </row>
    <row r="8" spans="1:6" x14ac:dyDescent="0.25">
      <c r="A8" s="12">
        <v>4</v>
      </c>
      <c r="B8" s="6" t="s">
        <v>16</v>
      </c>
      <c r="C8" s="6">
        <v>80</v>
      </c>
      <c r="D8" s="10">
        <v>4</v>
      </c>
      <c r="E8" s="61">
        <v>700</v>
      </c>
      <c r="F8" s="64">
        <f>D8*E8</f>
        <v>2800</v>
      </c>
    </row>
    <row r="9" spans="1:6" x14ac:dyDescent="0.25">
      <c r="A9" s="12">
        <v>5</v>
      </c>
      <c r="B9" s="6" t="s">
        <v>17</v>
      </c>
      <c r="C9" s="6">
        <v>120</v>
      </c>
      <c r="D9" s="10">
        <v>8</v>
      </c>
      <c r="E9" s="61">
        <v>900</v>
      </c>
      <c r="F9" s="64">
        <f>D9*E9</f>
        <v>7200</v>
      </c>
    </row>
    <row r="10" spans="1:6" x14ac:dyDescent="0.25">
      <c r="A10" s="12">
        <v>6</v>
      </c>
      <c r="B10" s="6" t="s">
        <v>18</v>
      </c>
      <c r="C10" s="6">
        <v>70</v>
      </c>
      <c r="D10" s="10">
        <v>7</v>
      </c>
      <c r="E10" s="61">
        <v>2000</v>
      </c>
      <c r="F10" s="64">
        <f>D10*E10</f>
        <v>14000</v>
      </c>
    </row>
    <row r="11" spans="1:6" ht="31.5" x14ac:dyDescent="0.25">
      <c r="A11" s="12">
        <v>7</v>
      </c>
      <c r="B11" s="6" t="s">
        <v>19</v>
      </c>
      <c r="C11" s="6">
        <v>250</v>
      </c>
      <c r="D11" s="10">
        <v>2</v>
      </c>
      <c r="E11" s="61">
        <v>49000</v>
      </c>
      <c r="F11" s="64">
        <f>D11*E11</f>
        <v>98000</v>
      </c>
    </row>
    <row r="12" spans="1:6" ht="31.5" x14ac:dyDescent="0.25">
      <c r="A12" s="12">
        <v>8</v>
      </c>
      <c r="B12" s="6" t="s">
        <v>20</v>
      </c>
      <c r="C12" s="6">
        <v>250</v>
      </c>
      <c r="D12" s="10">
        <v>3</v>
      </c>
      <c r="E12" s="61">
        <v>8000</v>
      </c>
      <c r="F12" s="64">
        <f>D12*E12</f>
        <v>24000</v>
      </c>
    </row>
    <row r="13" spans="1:6" x14ac:dyDescent="0.25">
      <c r="A13" s="12">
        <v>9</v>
      </c>
      <c r="B13" s="6" t="s">
        <v>21</v>
      </c>
      <c r="C13" s="6">
        <v>50</v>
      </c>
      <c r="D13" s="10">
        <v>10</v>
      </c>
      <c r="E13" s="61">
        <v>600</v>
      </c>
      <c r="F13" s="64">
        <f>D13*E13</f>
        <v>6000</v>
      </c>
    </row>
    <row r="14" spans="1:6" ht="16.5" thickBot="1" x14ac:dyDescent="0.3">
      <c r="A14" s="13">
        <v>10</v>
      </c>
      <c r="B14" s="14" t="s">
        <v>21</v>
      </c>
      <c r="C14" s="14">
        <v>100</v>
      </c>
      <c r="D14" s="26">
        <v>10</v>
      </c>
      <c r="E14" s="62">
        <v>1000</v>
      </c>
      <c r="F14" s="65">
        <f>D14*E14</f>
        <v>10000</v>
      </c>
    </row>
    <row r="15" spans="1:6" ht="16.5" thickBot="1" x14ac:dyDescent="0.3">
      <c r="A15" s="7"/>
      <c r="B15" s="54" t="s">
        <v>54</v>
      </c>
      <c r="C15" s="55"/>
      <c r="D15" s="55"/>
      <c r="E15" s="56"/>
      <c r="F15" s="66">
        <f>SUM(F5:F14)</f>
        <v>260400</v>
      </c>
    </row>
    <row r="16" spans="1:6" x14ac:dyDescent="0.25">
      <c r="A16" s="1"/>
    </row>
    <row r="17" spans="1:5" ht="16.5" thickBot="1" x14ac:dyDescent="0.3">
      <c r="A17" s="3" t="s">
        <v>4</v>
      </c>
    </row>
    <row r="18" spans="1:5" ht="32.25" customHeight="1" thickBot="1" x14ac:dyDescent="0.3">
      <c r="A18" s="7" t="s">
        <v>1</v>
      </c>
      <c r="B18" s="8" t="s">
        <v>2</v>
      </c>
      <c r="C18" s="8" t="s">
        <v>36</v>
      </c>
      <c r="D18" s="9" t="s">
        <v>47</v>
      </c>
    </row>
    <row r="19" spans="1:5" ht="18.75" x14ac:dyDescent="0.25">
      <c r="A19" s="77">
        <v>1</v>
      </c>
      <c r="B19" s="29" t="s">
        <v>23</v>
      </c>
      <c r="C19" s="30" t="s">
        <v>43</v>
      </c>
      <c r="D19" s="67">
        <v>2500</v>
      </c>
    </row>
    <row r="20" spans="1:5" ht="31.5" x14ac:dyDescent="0.25">
      <c r="A20" s="78">
        <v>2</v>
      </c>
      <c r="B20" s="27" t="s">
        <v>24</v>
      </c>
      <c r="C20" s="28" t="s">
        <v>33</v>
      </c>
      <c r="D20" s="68">
        <v>2000</v>
      </c>
    </row>
    <row r="21" spans="1:5" ht="18.75" x14ac:dyDescent="0.25">
      <c r="A21" s="78">
        <v>3</v>
      </c>
      <c r="B21" s="27" t="s">
        <v>25</v>
      </c>
      <c r="C21" s="28" t="s">
        <v>43</v>
      </c>
      <c r="D21" s="68">
        <v>3000</v>
      </c>
    </row>
    <row r="22" spans="1:5" ht="18.75" x14ac:dyDescent="0.25">
      <c r="A22" s="78">
        <v>4</v>
      </c>
      <c r="B22" s="27" t="s">
        <v>26</v>
      </c>
      <c r="C22" s="28" t="s">
        <v>44</v>
      </c>
      <c r="D22" s="68">
        <v>5000</v>
      </c>
    </row>
    <row r="23" spans="1:5" ht="31.5" x14ac:dyDescent="0.25">
      <c r="A23" s="78">
        <v>5</v>
      </c>
      <c r="B23" s="27" t="s">
        <v>27</v>
      </c>
      <c r="C23" s="28" t="s">
        <v>45</v>
      </c>
      <c r="D23" s="68">
        <v>48000</v>
      </c>
    </row>
    <row r="24" spans="1:5" x14ac:dyDescent="0.25">
      <c r="A24" s="78">
        <v>6</v>
      </c>
      <c r="B24" s="27" t="s">
        <v>28</v>
      </c>
      <c r="C24" s="28" t="s">
        <v>34</v>
      </c>
      <c r="D24" s="68">
        <v>15000</v>
      </c>
    </row>
    <row r="25" spans="1:5" x14ac:dyDescent="0.25">
      <c r="A25" s="78">
        <v>7</v>
      </c>
      <c r="B25" s="27" t="s">
        <v>29</v>
      </c>
      <c r="C25" s="28" t="s">
        <v>35</v>
      </c>
      <c r="D25" s="68">
        <v>4000</v>
      </c>
    </row>
    <row r="26" spans="1:5" ht="31.5" x14ac:dyDescent="0.25">
      <c r="A26" s="11">
        <v>8</v>
      </c>
      <c r="B26" s="27" t="s">
        <v>30</v>
      </c>
      <c r="C26" s="4">
        <v>1</v>
      </c>
      <c r="D26" s="68">
        <v>20000</v>
      </c>
    </row>
    <row r="27" spans="1:5" ht="31.5" x14ac:dyDescent="0.25">
      <c r="A27" s="11">
        <v>9</v>
      </c>
      <c r="B27" s="27" t="s">
        <v>31</v>
      </c>
      <c r="C27" s="28" t="s">
        <v>46</v>
      </c>
      <c r="D27" s="68">
        <v>10000</v>
      </c>
    </row>
    <row r="28" spans="1:5" ht="16.5" thickBot="1" x14ac:dyDescent="0.3">
      <c r="A28" s="79">
        <v>10</v>
      </c>
      <c r="B28" s="31" t="s">
        <v>32</v>
      </c>
      <c r="C28" s="32">
        <v>1</v>
      </c>
      <c r="D28" s="69">
        <v>25000</v>
      </c>
    </row>
    <row r="29" spans="1:5" ht="19.5" thickBot="1" x14ac:dyDescent="0.3">
      <c r="A29" s="33"/>
      <c r="B29" s="57" t="s">
        <v>55</v>
      </c>
      <c r="C29" s="58"/>
      <c r="D29" s="70">
        <f>SUM(D19:D28)</f>
        <v>134500</v>
      </c>
    </row>
    <row r="30" spans="1:5" x14ac:dyDescent="0.25">
      <c r="A30" s="1"/>
    </row>
    <row r="31" spans="1:5" ht="16.5" thickBot="1" x14ac:dyDescent="0.3">
      <c r="A31" s="21" t="s">
        <v>5</v>
      </c>
    </row>
    <row r="32" spans="1:5" ht="32.25" thickBot="1" x14ac:dyDescent="0.3">
      <c r="A32" s="7" t="s">
        <v>1</v>
      </c>
      <c r="B32" s="8" t="s">
        <v>2</v>
      </c>
      <c r="C32" s="8" t="s">
        <v>52</v>
      </c>
      <c r="D32" s="8" t="s">
        <v>53</v>
      </c>
      <c r="E32" s="9" t="s">
        <v>47</v>
      </c>
    </row>
    <row r="33" spans="1:6" ht="31.5" x14ac:dyDescent="0.25">
      <c r="A33" s="15">
        <v>1</v>
      </c>
      <c r="B33" s="34" t="s">
        <v>37</v>
      </c>
      <c r="C33" s="17">
        <v>1</v>
      </c>
      <c r="D33" s="59">
        <v>75000</v>
      </c>
      <c r="E33" s="67">
        <v>75000</v>
      </c>
    </row>
    <row r="34" spans="1:6" x14ac:dyDescent="0.25">
      <c r="A34" s="11">
        <v>2</v>
      </c>
      <c r="B34" s="5" t="s">
        <v>38</v>
      </c>
      <c r="C34" s="4">
        <v>1</v>
      </c>
      <c r="D34" s="60">
        <v>9600</v>
      </c>
      <c r="E34" s="68">
        <v>9600</v>
      </c>
    </row>
    <row r="35" spans="1:6" ht="16.5" thickBot="1" x14ac:dyDescent="0.3">
      <c r="A35" s="12">
        <v>3</v>
      </c>
      <c r="B35" s="35" t="s">
        <v>6</v>
      </c>
      <c r="C35" s="6">
        <v>1</v>
      </c>
      <c r="D35" s="61">
        <v>2000</v>
      </c>
      <c r="E35" s="71">
        <v>2000</v>
      </c>
    </row>
    <row r="36" spans="1:6" ht="16.5" thickBot="1" x14ac:dyDescent="0.3">
      <c r="A36" s="7"/>
      <c r="B36" s="54" t="s">
        <v>55</v>
      </c>
      <c r="C36" s="55"/>
      <c r="D36" s="56"/>
      <c r="E36" s="66">
        <f>SUM(E33,E34,E35)</f>
        <v>86600</v>
      </c>
    </row>
    <row r="37" spans="1:6" x14ac:dyDescent="0.25">
      <c r="A37" s="1"/>
    </row>
    <row r="38" spans="1:6" ht="16.5" thickBot="1" x14ac:dyDescent="0.3">
      <c r="A38" s="3" t="s">
        <v>7</v>
      </c>
    </row>
    <row r="39" spans="1:6" ht="16.5" thickBot="1" x14ac:dyDescent="0.3">
      <c r="A39" s="7" t="s">
        <v>1</v>
      </c>
      <c r="B39" s="8" t="s">
        <v>2</v>
      </c>
      <c r="C39" s="8" t="s">
        <v>40</v>
      </c>
      <c r="D39" s="8" t="s">
        <v>41</v>
      </c>
      <c r="E39" s="8" t="s">
        <v>8</v>
      </c>
      <c r="F39" s="9" t="s">
        <v>3</v>
      </c>
    </row>
    <row r="40" spans="1:6" ht="75.75" customHeight="1" x14ac:dyDescent="0.25">
      <c r="A40" s="15">
        <v>1</v>
      </c>
      <c r="B40" s="36" t="s">
        <v>39</v>
      </c>
      <c r="C40" s="37"/>
      <c r="D40" s="17" t="s">
        <v>42</v>
      </c>
      <c r="E40" s="59">
        <v>30000</v>
      </c>
      <c r="F40" s="63">
        <v>30000</v>
      </c>
    </row>
    <row r="41" spans="1:6" x14ac:dyDescent="0.25">
      <c r="A41" s="76">
        <v>2</v>
      </c>
      <c r="B41" s="24" t="s">
        <v>9</v>
      </c>
      <c r="C41" s="4"/>
      <c r="D41" s="4" t="s">
        <v>35</v>
      </c>
      <c r="E41" s="60">
        <v>15000</v>
      </c>
      <c r="F41" s="64">
        <v>15000</v>
      </c>
    </row>
    <row r="42" spans="1:6" ht="16.5" thickBot="1" x14ac:dyDescent="0.3">
      <c r="A42" s="11">
        <v>3</v>
      </c>
      <c r="B42" s="25" t="s">
        <v>10</v>
      </c>
      <c r="C42" s="6"/>
      <c r="D42" s="6">
        <v>1</v>
      </c>
      <c r="E42" s="61">
        <v>20000</v>
      </c>
      <c r="F42" s="71">
        <v>20000</v>
      </c>
    </row>
    <row r="43" spans="1:6" ht="16.5" thickBot="1" x14ac:dyDescent="0.3">
      <c r="A43" s="7"/>
      <c r="B43" s="51" t="s">
        <v>54</v>
      </c>
      <c r="C43" s="52"/>
      <c r="D43" s="52"/>
      <c r="E43" s="53"/>
      <c r="F43" s="66">
        <f>SUM(F40:F42)</f>
        <v>65000</v>
      </c>
    </row>
    <row r="45" spans="1:6" ht="16.5" thickBot="1" x14ac:dyDescent="0.3">
      <c r="A45" s="3" t="s">
        <v>48</v>
      </c>
      <c r="B45" s="41"/>
      <c r="C45" s="41"/>
      <c r="D45" s="41"/>
      <c r="E45" s="41"/>
      <c r="F45" s="42"/>
    </row>
    <row r="46" spans="1:6" ht="16.5" thickBot="1" x14ac:dyDescent="0.3">
      <c r="A46" s="39" t="s">
        <v>1</v>
      </c>
      <c r="B46" s="19" t="s">
        <v>2</v>
      </c>
      <c r="C46" s="40" t="s">
        <v>47</v>
      </c>
    </row>
    <row r="47" spans="1:6" ht="31.5" x14ac:dyDescent="0.25">
      <c r="A47" s="72">
        <v>1</v>
      </c>
      <c r="B47" s="43" t="s">
        <v>0</v>
      </c>
      <c r="C47" s="46">
        <f>F15</f>
        <v>260400</v>
      </c>
    </row>
    <row r="48" spans="1:6" x14ac:dyDescent="0.25">
      <c r="A48" s="73">
        <v>2</v>
      </c>
      <c r="B48" s="44" t="s">
        <v>11</v>
      </c>
      <c r="C48" s="47">
        <f>D29</f>
        <v>134500</v>
      </c>
    </row>
    <row r="49" spans="1:3" x14ac:dyDescent="0.25">
      <c r="A49" s="74">
        <v>3</v>
      </c>
      <c r="B49" s="44" t="s">
        <v>5</v>
      </c>
      <c r="C49" s="47">
        <f>E36</f>
        <v>86600</v>
      </c>
    </row>
    <row r="50" spans="1:3" ht="16.5" thickBot="1" x14ac:dyDescent="0.3">
      <c r="A50" s="75">
        <v>4</v>
      </c>
      <c r="B50" s="45" t="s">
        <v>12</v>
      </c>
      <c r="C50" s="48">
        <f>F43</f>
        <v>65000</v>
      </c>
    </row>
    <row r="51" spans="1:3" ht="19.5" thickBot="1" x14ac:dyDescent="0.35">
      <c r="A51" s="38"/>
      <c r="B51" s="50" t="s">
        <v>54</v>
      </c>
      <c r="C51" s="49">
        <f>SUM(C47:C50)</f>
        <v>546500</v>
      </c>
    </row>
  </sheetData>
  <mergeCells count="4">
    <mergeCell ref="B15:E15"/>
    <mergeCell ref="B43:E43"/>
    <mergeCell ref="B36:D36"/>
    <mergeCell ref="B29:C2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СадПаучки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Оксана Балала</cp:lastModifiedBy>
  <dcterms:created xsi:type="dcterms:W3CDTF">2021-01-09T17:19:40Z</dcterms:created>
  <dcterms:modified xsi:type="dcterms:W3CDTF">2023-01-31T13:48:59Z</dcterms:modified>
</cp:coreProperties>
</file>