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ocuments\Сады и люди\Отправка\"/>
    </mc:Choice>
  </mc:AlternateContent>
  <xr:revisionPtr revIDLastSave="0" documentId="13_ncr:1_{BF4A7A6C-362C-4622-A3F2-696B41064C6A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смета" sheetId="1" r:id="rId1"/>
  </sheets>
  <calcPr calcId="191029" refMode="R1C1"/>
</workbook>
</file>

<file path=xl/calcChain.xml><?xml version="1.0" encoding="utf-8"?>
<calcChain xmlns="http://schemas.openxmlformats.org/spreadsheetml/2006/main">
  <c r="F26" i="1" l="1"/>
  <c r="F25" i="1"/>
  <c r="F31" i="1" l="1"/>
  <c r="F32" i="1"/>
  <c r="F9" i="1"/>
  <c r="F11" i="1" s="1"/>
  <c r="F30" i="1"/>
  <c r="F24" i="1"/>
  <c r="F23" i="1"/>
  <c r="F22" i="1"/>
  <c r="F21" i="1"/>
  <c r="F20" i="1"/>
  <c r="F19" i="1"/>
  <c r="F16" i="1"/>
  <c r="F15" i="1"/>
  <c r="F14" i="1"/>
  <c r="F13" i="1"/>
  <c r="F6" i="1"/>
  <c r="F5" i="1"/>
  <c r="F4" i="1"/>
  <c r="F3" i="1"/>
  <c r="F7" i="1" l="1"/>
  <c r="F17" i="1"/>
  <c r="C35" i="1" l="1"/>
</calcChain>
</file>

<file path=xl/sharedStrings.xml><?xml version="1.0" encoding="utf-8"?>
<sst xmlns="http://schemas.openxmlformats.org/spreadsheetml/2006/main" count="80" uniqueCount="49">
  <si>
    <t>N.</t>
  </si>
  <si>
    <t>Наименование материалов и работ</t>
  </si>
  <si>
    <t>Количество</t>
  </si>
  <si>
    <t>Цена (руб.)</t>
  </si>
  <si>
    <t>Сумма (руб.)</t>
  </si>
  <si>
    <t>Материалы</t>
  </si>
  <si>
    <t>шт.</t>
  </si>
  <si>
    <t>2</t>
  </si>
  <si>
    <t>3</t>
  </si>
  <si>
    <t>4</t>
  </si>
  <si>
    <t>5</t>
  </si>
  <si>
    <t>6</t>
  </si>
  <si>
    <t>7</t>
  </si>
  <si>
    <t>8</t>
  </si>
  <si>
    <t xml:space="preserve">Итого </t>
  </si>
  <si>
    <t>Освещение</t>
  </si>
  <si>
    <t>Итого</t>
  </si>
  <si>
    <t>МАФ</t>
  </si>
  <si>
    <t>Растения</t>
  </si>
  <si>
    <t>Работы</t>
  </si>
  <si>
    <t>куб.м.</t>
  </si>
  <si>
    <t>Единица изм.</t>
  </si>
  <si>
    <t>шт</t>
  </si>
  <si>
    <t>м2</t>
  </si>
  <si>
    <t>2,25</t>
  </si>
  <si>
    <t>1</t>
  </si>
  <si>
    <t>Доставка растений</t>
  </si>
  <si>
    <t>Посадка растений</t>
  </si>
  <si>
    <t>Светильники для сада Concrete Light Box (Concretika)</t>
  </si>
  <si>
    <t>Скамья SKM 110 (Concretika)</t>
  </si>
  <si>
    <t>Скамья SKM 180 (Concretika)</t>
  </si>
  <si>
    <t>Шар Планета (Пространство Веры Седовой)</t>
  </si>
  <si>
    <t>Астильба Арендса "Диамант"</t>
  </si>
  <si>
    <t>Герань гибридная "Розанна"</t>
  </si>
  <si>
    <t>Мискантус китайский "Силберфедер"</t>
  </si>
  <si>
    <t>Виноград девичий пятилисточковый</t>
  </si>
  <si>
    <t>Пеннисетум лисохвостовый "Моудри"</t>
  </si>
  <si>
    <t>Молиния голубая "Хайдецверг"</t>
  </si>
  <si>
    <t>ОБЩАЯ СТОИМОСТЬ</t>
  </si>
  <si>
    <t>Тротуарная плитка Классико круговая , Раасвет</t>
  </si>
  <si>
    <t>Укладка плитки</t>
  </si>
  <si>
    <t>Установка шара Планета</t>
  </si>
  <si>
    <t>Пергола из сосны</t>
  </si>
  <si>
    <t>Демонтажные работы сада</t>
  </si>
  <si>
    <t>Кизильник блестящий (блок 40х100х130)</t>
  </si>
  <si>
    <t>Кизильник блестящий (блок 40х100х100)</t>
  </si>
  <si>
    <t>Кора лиственницы, фракция 1-3 см (мешок 60л)</t>
  </si>
  <si>
    <t>Доска обрезная 50х200х2000</t>
  </si>
  <si>
    <t>Отсев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</si>
</sst>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_₽"/>
  </numFmts>
  <fonts count="7">
    <font>
      <sz val="11"/>
      <name val="Calibri"/>
    </font>
    <font>
      <sz val="11"/>
      <color rgb="FF000000"/>
      <name val="Montserrat"/>
      <charset val="204"/>
    </font>
    <font>
      <sz val="8"/>
      <name val="Montserrat"/>
      <charset val="204"/>
    </font>
    <font>
      <b/>
      <sz val="9"/>
      <name val="Montserrat"/>
      <charset val="204"/>
    </font>
    <font>
      <b/>
      <sz val="8"/>
      <name val="Montserrat"/>
      <charset val="204"/>
    </font>
    <font>
      <sz val="8"/>
      <color rgb="FFFF0000"/>
      <name val="Montserrat"/>
      <charset val="204"/>
    </font>
    <font>
      <sz val="11"/>
      <color rgb="FF006100"/>
      <name val="Calibri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3" borderId="0">
      <protection locked="0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164" fontId="2" fillId="2" borderId="0" xfId="0" applyNumberFormat="1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right" vertical="center" wrapText="1"/>
    </xf>
    <xf numFmtId="165" fontId="2" fillId="2" borderId="6" xfId="0" applyNumberFormat="1" applyFont="1" applyFill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165" fontId="4" fillId="2" borderId="6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5" fillId="2" borderId="0" xfId="0" applyNumberFormat="1" applyFont="1" applyFill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164" fontId="2" fillId="2" borderId="7" xfId="0" applyNumberFormat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165" fontId="1" fillId="0" borderId="0" xfId="0" applyNumberFormat="1" applyFont="1">
      <alignment vertical="center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left" vertical="center" wrapText="1"/>
    </xf>
    <xf numFmtId="164" fontId="4" fillId="2" borderId="8" xfId="0" applyNumberFormat="1" applyFont="1" applyFill="1" applyBorder="1" applyAlignment="1">
      <alignment horizontal="left" vertical="center" wrapText="1"/>
    </xf>
    <xf numFmtId="164" fontId="4" fillId="2" borderId="9" xfId="0" applyNumberFormat="1" applyFont="1" applyFill="1" applyBorder="1" applyAlignment="1">
      <alignment horizontal="left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49" fontId="2" fillId="5" borderId="13" xfId="1" applyNumberFormat="1" applyFont="1" applyFill="1" applyBorder="1" applyAlignment="1" applyProtection="1">
      <alignment horizontal="left" vertical="center" wrapText="1"/>
    </xf>
    <xf numFmtId="164" fontId="4" fillId="5" borderId="15" xfId="1" applyNumberFormat="1" applyFont="1" applyFill="1" applyBorder="1" applyAlignment="1" applyProtection="1">
      <alignment vertical="center" wrapText="1"/>
    </xf>
    <xf numFmtId="165" fontId="4" fillId="5" borderId="16" xfId="1" applyNumberFormat="1" applyFont="1" applyFill="1" applyBorder="1" applyAlignment="1" applyProtection="1">
      <alignment horizontal="right" vertical="center" wrapText="1"/>
    </xf>
    <xf numFmtId="165" fontId="4" fillId="5" borderId="17" xfId="1" applyNumberFormat="1" applyFont="1" applyFill="1" applyBorder="1" applyAlignment="1" applyProtection="1">
      <alignment horizontal="right" vertical="center" wrapText="1"/>
    </xf>
    <xf numFmtId="165" fontId="4" fillId="5" borderId="18" xfId="1" applyNumberFormat="1" applyFont="1" applyFill="1" applyBorder="1" applyAlignment="1" applyProtection="1">
      <alignment horizontal="right" vertical="center" wrapText="1"/>
    </xf>
    <xf numFmtId="0" fontId="1" fillId="5" borderId="0" xfId="0" applyFont="1" applyFill="1">
      <alignment vertical="center"/>
    </xf>
  </cellXfs>
  <cellStyles count="2">
    <cellStyle name="Обычный" xfId="0" builtinId="0"/>
    <cellStyle name="Хороший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zoomScale="145" workbookViewId="0">
      <selection activeCell="I27" sqref="I27"/>
    </sheetView>
  </sheetViews>
  <sheetFormatPr defaultColWidth="9.109375" defaultRowHeight="13.8"/>
  <cols>
    <col min="1" max="1" width="6.21875" style="1" customWidth="1"/>
    <col min="2" max="2" width="40.5546875" style="1" customWidth="1"/>
    <col min="3" max="3" width="13.33203125" style="1" customWidth="1"/>
    <col min="4" max="4" width="14.88671875" style="1" customWidth="1"/>
    <col min="5" max="5" width="15.5546875" style="1" customWidth="1"/>
    <col min="6" max="6" width="19.6640625" style="1" customWidth="1"/>
    <col min="7" max="11" width="9.109375" style="1"/>
    <col min="12" max="12" width="66.33203125" style="1" customWidth="1"/>
    <col min="13" max="16384" width="9.109375" style="1"/>
  </cols>
  <sheetData>
    <row r="1" spans="1:6" s="2" customFormat="1" ht="30.6" customHeight="1">
      <c r="A1" s="3" t="s">
        <v>0</v>
      </c>
      <c r="B1" s="4" t="s">
        <v>1</v>
      </c>
      <c r="C1" s="4" t="s">
        <v>21</v>
      </c>
      <c r="D1" s="5" t="s">
        <v>2</v>
      </c>
      <c r="E1" s="6" t="s">
        <v>3</v>
      </c>
      <c r="F1" s="7" t="s">
        <v>4</v>
      </c>
    </row>
    <row r="2" spans="1:6" s="8" customFormat="1" ht="10.199999999999999">
      <c r="A2" s="38" t="s">
        <v>5</v>
      </c>
      <c r="B2" s="39"/>
      <c r="C2" s="39"/>
      <c r="D2" s="39"/>
      <c r="E2" s="39"/>
      <c r="F2" s="40"/>
    </row>
    <row r="3" spans="1:6" s="8" customFormat="1" ht="10.199999999999999">
      <c r="A3" s="9" t="s">
        <v>25</v>
      </c>
      <c r="B3" s="10" t="s">
        <v>39</v>
      </c>
      <c r="C3" s="11" t="s">
        <v>23</v>
      </c>
      <c r="D3" s="12" t="s">
        <v>24</v>
      </c>
      <c r="E3" s="13">
        <v>1081</v>
      </c>
      <c r="F3" s="14">
        <f>D3*E3</f>
        <v>2432.25</v>
      </c>
    </row>
    <row r="4" spans="1:6" s="8" customFormat="1" ht="10.199999999999999">
      <c r="A4" s="9" t="s">
        <v>7</v>
      </c>
      <c r="B4" s="10" t="s">
        <v>47</v>
      </c>
      <c r="C4" s="11" t="s">
        <v>20</v>
      </c>
      <c r="D4" s="12">
        <v>2</v>
      </c>
      <c r="E4" s="13">
        <v>13000</v>
      </c>
      <c r="F4" s="14">
        <f>D4*E4</f>
        <v>26000</v>
      </c>
    </row>
    <row r="5" spans="1:6" s="8" customFormat="1" ht="10.199999999999999">
      <c r="A5" s="9" t="s">
        <v>8</v>
      </c>
      <c r="B5" s="10" t="s">
        <v>46</v>
      </c>
      <c r="C5" s="11" t="s">
        <v>22</v>
      </c>
      <c r="D5" s="12">
        <v>7</v>
      </c>
      <c r="E5" s="13">
        <v>400</v>
      </c>
      <c r="F5" s="14">
        <f>D5*E5</f>
        <v>2800</v>
      </c>
    </row>
    <row r="6" spans="1:6" s="8" customFormat="1" ht="10.199999999999999">
      <c r="A6" s="9" t="s">
        <v>9</v>
      </c>
      <c r="B6" s="10" t="s">
        <v>48</v>
      </c>
      <c r="C6" s="11" t="s">
        <v>20</v>
      </c>
      <c r="D6" s="12">
        <v>2</v>
      </c>
      <c r="E6" s="13">
        <v>2000</v>
      </c>
      <c r="F6" s="14">
        <f>D6*E6</f>
        <v>4000</v>
      </c>
    </row>
    <row r="7" spans="1:6" s="8" customFormat="1" ht="10.199999999999999">
      <c r="A7" s="15"/>
      <c r="B7" s="35" t="s">
        <v>14</v>
      </c>
      <c r="C7" s="36"/>
      <c r="D7" s="36"/>
      <c r="E7" s="37"/>
      <c r="F7" s="16">
        <f>SUM(F3:F6)</f>
        <v>35232.25</v>
      </c>
    </row>
    <row r="8" spans="1:6" s="8" customFormat="1" ht="10.199999999999999">
      <c r="A8" s="41" t="s">
        <v>15</v>
      </c>
      <c r="B8" s="42"/>
      <c r="C8" s="42"/>
      <c r="D8" s="42"/>
      <c r="E8" s="42"/>
      <c r="F8" s="43"/>
    </row>
    <row r="9" spans="1:6" s="8" customFormat="1" ht="10.199999999999999">
      <c r="A9" s="15" t="s">
        <v>25</v>
      </c>
      <c r="B9" s="10" t="s">
        <v>28</v>
      </c>
      <c r="C9" s="11" t="s">
        <v>22</v>
      </c>
      <c r="D9" s="17">
        <v>5</v>
      </c>
      <c r="E9" s="11">
        <v>18600</v>
      </c>
      <c r="F9" s="14">
        <f>D9*E9</f>
        <v>93000</v>
      </c>
    </row>
    <row r="10" spans="1:6" s="8" customFormat="1" ht="10.199999999999999">
      <c r="A10" s="29"/>
      <c r="B10" s="30"/>
      <c r="C10" s="11"/>
      <c r="D10" s="17"/>
      <c r="E10" s="11"/>
      <c r="F10" s="14"/>
    </row>
    <row r="11" spans="1:6" s="8" customFormat="1" ht="10.199999999999999">
      <c r="A11" s="26"/>
      <c r="B11" s="35" t="s">
        <v>16</v>
      </c>
      <c r="C11" s="36"/>
      <c r="D11" s="36"/>
      <c r="E11" s="37"/>
      <c r="F11" s="16">
        <f>SUM(F9:F10)</f>
        <v>93000</v>
      </c>
    </row>
    <row r="12" spans="1:6" s="8" customFormat="1" ht="14.4" customHeight="1">
      <c r="A12" s="41" t="s">
        <v>17</v>
      </c>
      <c r="B12" s="42"/>
      <c r="C12" s="42"/>
      <c r="D12" s="42"/>
      <c r="E12" s="42"/>
      <c r="F12" s="43"/>
    </row>
    <row r="13" spans="1:6" s="8" customFormat="1" ht="10.199999999999999">
      <c r="A13" s="9" t="s">
        <v>25</v>
      </c>
      <c r="B13" s="18" t="s">
        <v>29</v>
      </c>
      <c r="C13" s="34" t="s">
        <v>6</v>
      </c>
      <c r="D13" s="33">
        <v>4</v>
      </c>
      <c r="E13" s="19">
        <v>22000</v>
      </c>
      <c r="F13" s="14">
        <f>E13*D13</f>
        <v>88000</v>
      </c>
    </row>
    <row r="14" spans="1:6" s="8" customFormat="1" ht="10.199999999999999">
      <c r="A14" s="9" t="s">
        <v>7</v>
      </c>
      <c r="B14" s="18" t="s">
        <v>30</v>
      </c>
      <c r="C14" s="34" t="s">
        <v>22</v>
      </c>
      <c r="D14" s="33">
        <v>2</v>
      </c>
      <c r="E14" s="19">
        <v>44000</v>
      </c>
      <c r="F14" s="14">
        <f>D14*E14</f>
        <v>88000</v>
      </c>
    </row>
    <row r="15" spans="1:6" s="8" customFormat="1" ht="10.199999999999999">
      <c r="A15" s="9" t="s">
        <v>8</v>
      </c>
      <c r="B15" s="18" t="s">
        <v>42</v>
      </c>
      <c r="C15" s="34" t="s">
        <v>22</v>
      </c>
      <c r="D15" s="33">
        <v>1</v>
      </c>
      <c r="E15" s="19">
        <v>70000</v>
      </c>
      <c r="F15" s="14">
        <f>D15*E15</f>
        <v>70000</v>
      </c>
    </row>
    <row r="16" spans="1:6" s="8" customFormat="1" ht="10.199999999999999">
      <c r="A16" s="9" t="s">
        <v>9</v>
      </c>
      <c r="B16" s="18" t="s">
        <v>31</v>
      </c>
      <c r="C16" s="34" t="s">
        <v>6</v>
      </c>
      <c r="D16" s="33">
        <v>1</v>
      </c>
      <c r="E16" s="19">
        <v>96000</v>
      </c>
      <c r="F16" s="14">
        <f>E16*D16</f>
        <v>96000</v>
      </c>
    </row>
    <row r="17" spans="1:6" s="8" customFormat="1" ht="10.199999999999999">
      <c r="A17" s="26"/>
      <c r="B17" s="35" t="s">
        <v>16</v>
      </c>
      <c r="C17" s="36"/>
      <c r="D17" s="36"/>
      <c r="E17" s="37"/>
      <c r="F17" s="16">
        <f>SUM(F13:F16)</f>
        <v>342000</v>
      </c>
    </row>
    <row r="18" spans="1:6" s="20" customFormat="1" ht="14.4" customHeight="1">
      <c r="A18" s="41" t="s">
        <v>18</v>
      </c>
      <c r="B18" s="42"/>
      <c r="C18" s="42"/>
      <c r="D18" s="42"/>
      <c r="E18" s="42"/>
      <c r="F18" s="43"/>
    </row>
    <row r="19" spans="1:6" s="20" customFormat="1" ht="10.199999999999999">
      <c r="A19" s="9" t="s">
        <v>25</v>
      </c>
      <c r="B19" s="21" t="s">
        <v>32</v>
      </c>
      <c r="C19" s="11" t="s">
        <v>6</v>
      </c>
      <c r="D19" s="17">
        <v>9</v>
      </c>
      <c r="E19" s="13">
        <v>650</v>
      </c>
      <c r="F19" s="14">
        <f>E19*D19</f>
        <v>5850</v>
      </c>
    </row>
    <row r="20" spans="1:6" s="20" customFormat="1" ht="10.199999999999999">
      <c r="A20" s="9" t="s">
        <v>7</v>
      </c>
      <c r="B20" s="21" t="s">
        <v>33</v>
      </c>
      <c r="C20" s="11" t="s">
        <v>6</v>
      </c>
      <c r="D20" s="17">
        <v>18</v>
      </c>
      <c r="E20" s="13">
        <v>1550</v>
      </c>
      <c r="F20" s="14">
        <f t="shared" ref="F20:F22" si="0">E20*D20</f>
        <v>27900</v>
      </c>
    </row>
    <row r="21" spans="1:6" s="20" customFormat="1" ht="10.199999999999999">
      <c r="A21" s="9" t="s">
        <v>8</v>
      </c>
      <c r="B21" s="21" t="s">
        <v>34</v>
      </c>
      <c r="C21" s="11" t="s">
        <v>22</v>
      </c>
      <c r="D21" s="17">
        <v>4</v>
      </c>
      <c r="E21" s="13">
        <v>1000</v>
      </c>
      <c r="F21" s="14">
        <f>E21*D21</f>
        <v>4000</v>
      </c>
    </row>
    <row r="22" spans="1:6" s="20" customFormat="1" ht="10.199999999999999">
      <c r="A22" s="9" t="s">
        <v>9</v>
      </c>
      <c r="B22" s="21" t="s">
        <v>36</v>
      </c>
      <c r="C22" s="11" t="s">
        <v>6</v>
      </c>
      <c r="D22" s="17">
        <v>8</v>
      </c>
      <c r="E22" s="13">
        <v>900</v>
      </c>
      <c r="F22" s="14">
        <f t="shared" si="0"/>
        <v>7200</v>
      </c>
    </row>
    <row r="23" spans="1:6" s="20" customFormat="1" ht="10.199999999999999">
      <c r="A23" s="9" t="s">
        <v>10</v>
      </c>
      <c r="B23" s="21" t="s">
        <v>35</v>
      </c>
      <c r="C23" s="11" t="s">
        <v>6</v>
      </c>
      <c r="D23" s="17">
        <v>2</v>
      </c>
      <c r="E23" s="13">
        <v>650</v>
      </c>
      <c r="F23" s="14">
        <f>E23*D23</f>
        <v>1300</v>
      </c>
    </row>
    <row r="24" spans="1:6" s="20" customFormat="1" ht="10.199999999999999">
      <c r="A24" s="9" t="s">
        <v>11</v>
      </c>
      <c r="B24" s="21" t="s">
        <v>37</v>
      </c>
      <c r="C24" s="11" t="s">
        <v>6</v>
      </c>
      <c r="D24" s="17">
        <v>7</v>
      </c>
      <c r="E24" s="13">
        <v>665</v>
      </c>
      <c r="F24" s="14">
        <f t="shared" ref="F24:F26" si="1">E24*D24</f>
        <v>4655</v>
      </c>
    </row>
    <row r="25" spans="1:6" s="20" customFormat="1" ht="10.199999999999999">
      <c r="A25" s="9" t="s">
        <v>12</v>
      </c>
      <c r="B25" s="21" t="s">
        <v>44</v>
      </c>
      <c r="C25" s="11" t="s">
        <v>6</v>
      </c>
      <c r="D25" s="17">
        <v>5</v>
      </c>
      <c r="E25" s="13">
        <v>7000</v>
      </c>
      <c r="F25" s="14">
        <f t="shared" si="1"/>
        <v>35000</v>
      </c>
    </row>
    <row r="26" spans="1:6" s="20" customFormat="1" ht="10.199999999999999">
      <c r="A26" s="9" t="s">
        <v>13</v>
      </c>
      <c r="B26" s="21" t="s">
        <v>45</v>
      </c>
      <c r="C26" s="11" t="s">
        <v>6</v>
      </c>
      <c r="D26" s="17">
        <v>7</v>
      </c>
      <c r="E26" s="13">
        <v>5000</v>
      </c>
      <c r="F26" s="14">
        <f t="shared" si="1"/>
        <v>35000</v>
      </c>
    </row>
    <row r="27" spans="1:6" s="8" customFormat="1" ht="10.199999999999999">
      <c r="A27" s="26"/>
      <c r="B27" s="22" t="s">
        <v>16</v>
      </c>
      <c r="C27" s="23"/>
      <c r="D27" s="24"/>
      <c r="E27" s="25"/>
      <c r="F27" s="16">
        <v>120905</v>
      </c>
    </row>
    <row r="28" spans="1:6" s="8" customFormat="1" ht="14.4" customHeight="1">
      <c r="A28" s="41" t="s">
        <v>19</v>
      </c>
      <c r="B28" s="42"/>
      <c r="C28" s="42"/>
      <c r="D28" s="42"/>
      <c r="E28" s="42"/>
      <c r="F28" s="43"/>
    </row>
    <row r="29" spans="1:6" s="8" customFormat="1" ht="10.199999999999999">
      <c r="A29" s="28">
        <v>1</v>
      </c>
      <c r="B29" s="21" t="s">
        <v>26</v>
      </c>
      <c r="C29" s="11"/>
      <c r="D29" s="17">
        <v>0</v>
      </c>
      <c r="E29" s="13">
        <v>1700</v>
      </c>
      <c r="F29" s="14">
        <v>1700</v>
      </c>
    </row>
    <row r="30" spans="1:6" s="8" customFormat="1" ht="10.199999999999999">
      <c r="A30" s="9" t="s">
        <v>7</v>
      </c>
      <c r="B30" s="21" t="s">
        <v>40</v>
      </c>
      <c r="C30" s="11" t="s">
        <v>23</v>
      </c>
      <c r="D30" s="17">
        <v>11</v>
      </c>
      <c r="E30" s="13">
        <v>1200</v>
      </c>
      <c r="F30" s="14">
        <f t="shared" ref="F30" si="2">E30*D30</f>
        <v>13200</v>
      </c>
    </row>
    <row r="31" spans="1:6" s="8" customFormat="1" ht="10.199999999999999">
      <c r="A31" s="27" t="s">
        <v>8</v>
      </c>
      <c r="B31" s="21" t="s">
        <v>41</v>
      </c>
      <c r="C31" s="11">
        <v>1</v>
      </c>
      <c r="D31" s="17">
        <v>1</v>
      </c>
      <c r="E31" s="13">
        <v>1500</v>
      </c>
      <c r="F31" s="14">
        <f>E31*D31</f>
        <v>1500</v>
      </c>
    </row>
    <row r="32" spans="1:6" s="8" customFormat="1" ht="11.4" customHeight="1">
      <c r="A32" s="9" t="s">
        <v>9</v>
      </c>
      <c r="B32" s="31" t="s">
        <v>27</v>
      </c>
      <c r="C32" s="11" t="s">
        <v>22</v>
      </c>
      <c r="D32" s="17">
        <v>60</v>
      </c>
      <c r="E32" s="13">
        <v>500</v>
      </c>
      <c r="F32" s="14">
        <f>E32*D32</f>
        <v>30000</v>
      </c>
    </row>
    <row r="33" spans="1:6" s="8" customFormat="1" ht="11.4" customHeight="1">
      <c r="A33" s="9" t="s">
        <v>10</v>
      </c>
      <c r="B33" s="31" t="s">
        <v>43</v>
      </c>
      <c r="C33" s="11">
        <v>1</v>
      </c>
      <c r="D33" s="17">
        <v>1</v>
      </c>
      <c r="E33" s="13">
        <v>150000</v>
      </c>
      <c r="F33" s="14">
        <v>150000</v>
      </c>
    </row>
    <row r="34" spans="1:6" s="8" customFormat="1" ht="12.6" customHeight="1" thickBot="1">
      <c r="A34" s="26"/>
      <c r="B34" s="22" t="s">
        <v>16</v>
      </c>
      <c r="C34" s="23"/>
      <c r="D34" s="24"/>
      <c r="E34" s="25"/>
      <c r="F34" s="16">
        <v>183200</v>
      </c>
    </row>
    <row r="35" spans="1:6" s="49" customFormat="1" ht="14.4" thickBot="1">
      <c r="A35" s="44"/>
      <c r="B35" s="45" t="s">
        <v>38</v>
      </c>
      <c r="C35" s="46">
        <f>SUM(F7,F11,F17,F27,F34)</f>
        <v>774337.25</v>
      </c>
      <c r="D35" s="47"/>
      <c r="E35" s="47"/>
      <c r="F35" s="48"/>
    </row>
    <row r="36" spans="1:6">
      <c r="F36" s="32"/>
    </row>
  </sheetData>
  <mergeCells count="9">
    <mergeCell ref="B17:E17"/>
    <mergeCell ref="B7:E7"/>
    <mergeCell ref="C35:F35"/>
    <mergeCell ref="A2:F2"/>
    <mergeCell ref="A8:F8"/>
    <mergeCell ref="B11:E11"/>
    <mergeCell ref="A28:F28"/>
    <mergeCell ref="A18:F18"/>
    <mergeCell ref="A12:F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M2003J15SC</dc:creator>
  <cp:lastModifiedBy>Юлия</cp:lastModifiedBy>
  <dcterms:created xsi:type="dcterms:W3CDTF">2006-09-15T08:00:00Z</dcterms:created>
  <dcterms:modified xsi:type="dcterms:W3CDTF">2023-02-15T08:47:10Z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7c538dbd8ff2493c84a9d61141d2cd12</vt:lpwstr>
  </property>
</Properties>
</file>