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3040" windowHeight="9072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/>
  <c r="F24"/>
  <c r="F47"/>
  <c r="F23"/>
  <c r="F25"/>
  <c r="F26"/>
  <c r="F40"/>
  <c r="F41"/>
  <c r="F43"/>
  <c r="F44"/>
  <c r="F45"/>
  <c r="F46"/>
  <c r="F48"/>
  <c r="F49"/>
  <c r="F50"/>
  <c r="F28"/>
  <c r="F18"/>
  <c r="F11"/>
  <c r="F10"/>
  <c r="F5"/>
  <c r="F4"/>
  <c r="F6"/>
  <c r="F7"/>
  <c r="F22" l="1"/>
  <c r="F16" l="1"/>
  <c r="F8"/>
  <c r="F27"/>
  <c r="F29"/>
  <c r="F30"/>
  <c r="F31"/>
  <c r="F32"/>
  <c r="F33"/>
  <c r="F35"/>
  <c r="F36"/>
  <c r="F37"/>
  <c r="F9"/>
  <c r="F12" l="1"/>
  <c r="F42"/>
  <c r="F51" s="1"/>
  <c r="F21"/>
  <c r="F38" s="1"/>
  <c r="F17"/>
  <c r="C54" l="1"/>
  <c r="F14"/>
  <c r="F15" l="1"/>
  <c r="F19" s="1"/>
  <c r="C53" s="1"/>
  <c r="E53" s="1"/>
</calcChain>
</file>

<file path=xl/sharedStrings.xml><?xml version="1.0" encoding="utf-8"?>
<sst xmlns="http://schemas.openxmlformats.org/spreadsheetml/2006/main" count="139" uniqueCount="82">
  <si>
    <t>Цена (руб.)</t>
  </si>
  <si>
    <t>Сумма (руб.)</t>
  </si>
  <si>
    <t>1</t>
  </si>
  <si>
    <t>2</t>
  </si>
  <si>
    <t>3</t>
  </si>
  <si>
    <t>шт.</t>
  </si>
  <si>
    <t>4</t>
  </si>
  <si>
    <t>5</t>
  </si>
  <si>
    <t>6</t>
  </si>
  <si>
    <t>7</t>
  </si>
  <si>
    <t>8</t>
  </si>
  <si>
    <t>Работы</t>
  </si>
  <si>
    <t>9</t>
  </si>
  <si>
    <t>Растения</t>
  </si>
  <si>
    <t xml:space="preserve">Итого </t>
  </si>
  <si>
    <t>Итого</t>
  </si>
  <si>
    <t>10</t>
  </si>
  <si>
    <t>Наименование материалов, работ</t>
  </si>
  <si>
    <t>Ед.измерения</t>
  </si>
  <si>
    <t>Кол-во</t>
  </si>
  <si>
    <t>кв.м.</t>
  </si>
  <si>
    <t xml:space="preserve">куб.м. </t>
  </si>
  <si>
    <t>Покрытия</t>
  </si>
  <si>
    <t>л.</t>
  </si>
  <si>
    <t>11</t>
  </si>
  <si>
    <t>12</t>
  </si>
  <si>
    <t>13</t>
  </si>
  <si>
    <t>14</t>
  </si>
  <si>
    <t>Устройство дорожки из щебня</t>
  </si>
  <si>
    <t>Монтаж  МАФ</t>
  </si>
  <si>
    <t>Отсыпка мульчей</t>
  </si>
  <si>
    <t>Демонтаж композиции</t>
  </si>
  <si>
    <t xml:space="preserve">       Щебень мелкий</t>
  </si>
  <si>
    <t xml:space="preserve">      Песок крупнозернистый</t>
  </si>
  <si>
    <t>Посадка кустарников и деревьев</t>
  </si>
  <si>
    <t>Посадка злаков и многолетников</t>
  </si>
  <si>
    <t xml:space="preserve">Накладные и транспортные расходы </t>
  </si>
  <si>
    <t>Расходные материалы</t>
  </si>
  <si>
    <t>Выполнение работ</t>
  </si>
  <si>
    <t>N п/п</t>
  </si>
  <si>
    <t>Мульча органическая, кора хвойных пород средней фракции</t>
  </si>
  <si>
    <t xml:space="preserve">       Геотекстиль</t>
  </si>
  <si>
    <t>Инсталляция "Птица" из фанеры, оштукатуренная</t>
  </si>
  <si>
    <t>Скульптура "Уточка" из полированного цветного бетона</t>
  </si>
  <si>
    <t>Постамент для скульптуры, фанера оштукатуренная</t>
  </si>
  <si>
    <t>Малые архитектурные формы</t>
  </si>
  <si>
    <t>Скамья деревянная</t>
  </si>
  <si>
    <t>Рулонный газон</t>
  </si>
  <si>
    <t>Укладка рулонного газона</t>
  </si>
  <si>
    <t>кв. м.</t>
  </si>
  <si>
    <t>Боярышник мягковатый Crataegus submollis</t>
  </si>
  <si>
    <t>Молиния голубая Molinia caerulea 'Heidebraut'</t>
  </si>
  <si>
    <t>Щучка дернистая Deschampsia cespitosa 'Goldtau'</t>
  </si>
  <si>
    <t>Вейник остроцветковый Calamagrostis x acutifolia 'Karl Foerster'</t>
  </si>
  <si>
    <t>Вероникаструм виргинский Veronicastrum virginicum</t>
  </si>
  <si>
    <t>Нивянник наибольший Leucanthemum maximum 'Alaska'</t>
  </si>
  <si>
    <t>Эхинацея пурурная Echinacea purpurea 'Hot Summer'</t>
  </si>
  <si>
    <t>Кровохлебка канадская Sanguisorba canadensis</t>
  </si>
  <si>
    <t>Сеслерия голубая Sesleria caerulea</t>
  </si>
  <si>
    <t>Кресла бескаркасные</t>
  </si>
  <si>
    <t>Устройство деревянного настила и дорожек</t>
  </si>
  <si>
    <t>Роза BABY GOLD (Бэби Голд)</t>
  </si>
  <si>
    <t>Брус деревянный</t>
  </si>
  <si>
    <t>м.</t>
  </si>
  <si>
    <t>Доска из лиственницы</t>
  </si>
  <si>
    <t>Подготовка территории: снятие дернины, выкопка грунта, вынос проекта в натуру, вывоз мусора</t>
  </si>
  <si>
    <t>трудодни</t>
  </si>
  <si>
    <t>Устройство водоема, включая материал (пленка бутилкаучуковая, бетонные блоки, герметики, уголки)</t>
  </si>
  <si>
    <t>комплекс</t>
  </si>
  <si>
    <t>Барвинок малый Vinca minor</t>
  </si>
  <si>
    <t>Роза Rosa EXPLORER  (Эксплорэ)</t>
  </si>
  <si>
    <t>Кизильник блестящий Cotoneaster lusidus (ЖИ)</t>
  </si>
  <si>
    <t>Боярышник сливолистный Crataegus х persimilis (ЖИ)</t>
  </si>
  <si>
    <t>Вертикальное озеленение инсталляции (настурция иноземная, диморфотека выемчатая, колеус гибридный, калибрахоа мелкоцветная и др.)</t>
  </si>
  <si>
    <t>Общая стоимость реализации проекта</t>
  </si>
  <si>
    <t>Смета проекта "САМА СЕБЕ ЛЕТО"</t>
  </si>
  <si>
    <t>Дерен белый элегантиссима Cornus alba 'Elegantissima'</t>
  </si>
  <si>
    <t>Гипсофила Шнеефлоке Gypsophila pan. Schneeflocke</t>
  </si>
  <si>
    <t>Гипсофила метельчатая Gypsophila paniculata 'Flamingo'</t>
  </si>
  <si>
    <t>15</t>
  </si>
  <si>
    <t>16</t>
  </si>
  <si>
    <t>17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</si>
</sst>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10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Architectural"/>
      <charset val="204"/>
    </font>
    <font>
      <b/>
      <sz val="12"/>
      <color theme="1"/>
      <name val="Architectural"/>
      <charset val="204"/>
    </font>
    <font>
      <sz val="12"/>
      <color theme="1"/>
      <name val="PT Sans"/>
      <family val="2"/>
      <charset val="204"/>
    </font>
    <font>
      <b/>
      <sz val="12"/>
      <name val="Architectural"/>
      <charset val="204"/>
    </font>
    <font>
      <sz val="12"/>
      <name val="PT Sans"/>
      <family val="2"/>
      <charset val="204"/>
    </font>
    <font>
      <sz val="12"/>
      <name val="Architectural"/>
      <charset val="204"/>
    </font>
    <font>
      <b/>
      <sz val="12"/>
      <name val="PT Sans"/>
      <family val="2"/>
      <charset val="204"/>
    </font>
    <font>
      <sz val="12"/>
      <color theme="0"/>
      <name val="PT Sans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3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left" vertical="center" wrapText="1"/>
    </xf>
    <xf numFmtId="164" fontId="6" fillId="3" borderId="0" xfId="0" applyNumberFormat="1" applyFont="1" applyFill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164" fontId="7" fillId="3" borderId="2" xfId="0" applyNumberFormat="1" applyFont="1" applyFill="1" applyBorder="1" applyAlignment="1">
      <alignment horizontal="left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left" vertical="center" wrapText="1"/>
    </xf>
    <xf numFmtId="164" fontId="6" fillId="3" borderId="0" xfId="0" applyNumberFormat="1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horizontal="left" vertical="center" wrapText="1"/>
    </xf>
    <xf numFmtId="164" fontId="5" fillId="3" borderId="1" xfId="1" applyNumberFormat="1" applyFont="1" applyFill="1" applyBorder="1" applyAlignment="1">
      <alignment horizontal="left" vertical="center" wrapText="1"/>
    </xf>
    <xf numFmtId="164" fontId="5" fillId="3" borderId="2" xfId="1" applyNumberFormat="1" applyFont="1" applyFill="1" applyBorder="1" applyAlignment="1">
      <alignment horizontal="left" vertical="center" wrapText="1"/>
    </xf>
    <xf numFmtId="164" fontId="5" fillId="3" borderId="4" xfId="1" applyNumberFormat="1" applyFont="1" applyFill="1" applyBorder="1" applyAlignment="1">
      <alignment horizontal="left" vertical="center" wrapText="1"/>
    </xf>
    <xf numFmtId="165" fontId="5" fillId="3" borderId="5" xfId="1" applyNumberFormat="1" applyFont="1" applyFill="1" applyBorder="1" applyAlignment="1">
      <alignment horizontal="left" vertical="center" wrapText="1"/>
    </xf>
    <xf numFmtId="165" fontId="5" fillId="3" borderId="6" xfId="1" applyNumberFormat="1" applyFont="1" applyFill="1" applyBorder="1" applyAlignment="1">
      <alignment horizontal="left" vertical="center" wrapText="1"/>
    </xf>
    <xf numFmtId="165" fontId="5" fillId="3" borderId="7" xfId="1" applyNumberFormat="1" applyFont="1" applyFill="1" applyBorder="1" applyAlignment="1">
      <alignment horizontal="left" vertical="center" wrapText="1"/>
    </xf>
    <xf numFmtId="165" fontId="5" fillId="3" borderId="8" xfId="1" applyNumberFormat="1" applyFont="1" applyFill="1" applyBorder="1" applyAlignment="1">
      <alignment horizontal="left" vertical="center" wrapText="1"/>
    </xf>
    <xf numFmtId="164" fontId="7" fillId="3" borderId="0" xfId="0" applyNumberFormat="1" applyFont="1" applyFill="1" applyAlignment="1">
      <alignment vertical="center" wrapText="1"/>
    </xf>
    <xf numFmtId="164" fontId="7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right" vertical="center" wrapText="1"/>
    </xf>
    <xf numFmtId="49" fontId="6" fillId="3" borderId="0" xfId="0" applyNumberFormat="1" applyFont="1" applyFill="1" applyBorder="1" applyAlignment="1">
      <alignment vertical="center" wrapText="1"/>
    </xf>
    <xf numFmtId="165" fontId="8" fillId="3" borderId="0" xfId="0" applyNumberFormat="1" applyFont="1" applyFill="1" applyBorder="1" applyAlignment="1">
      <alignment horizontal="right" vertical="center" wrapText="1"/>
    </xf>
    <xf numFmtId="49" fontId="6" fillId="3" borderId="0" xfId="1" applyNumberFormat="1" applyFont="1" applyFill="1" applyBorder="1" applyAlignment="1">
      <alignment horizontal="left" vertical="center" wrapText="1"/>
    </xf>
    <xf numFmtId="164" fontId="8" fillId="3" borderId="0" xfId="1" applyNumberFormat="1" applyFont="1" applyFill="1" applyBorder="1" applyAlignment="1">
      <alignment vertical="center" wrapText="1"/>
    </xf>
    <xf numFmtId="164" fontId="8" fillId="3" borderId="0" xfId="1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right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topLeftCell="A49" workbookViewId="0">
      <selection activeCell="J6" sqref="J6"/>
    </sheetView>
  </sheetViews>
  <sheetFormatPr defaultColWidth="7.5546875" defaultRowHeight="28.2" customHeight="1"/>
  <cols>
    <col min="1" max="1" width="6.6640625" style="3" customWidth="1"/>
    <col min="2" max="2" width="32.109375" style="3" customWidth="1"/>
    <col min="3" max="3" width="7.5546875" style="3"/>
    <col min="4" max="4" width="9.77734375" style="3" customWidth="1"/>
    <col min="5" max="5" width="14" style="3" customWidth="1"/>
    <col min="6" max="6" width="15.21875" style="3" customWidth="1"/>
    <col min="7" max="16384" width="7.5546875" style="3"/>
  </cols>
  <sheetData>
    <row r="1" spans="1:6" ht="28.2" customHeight="1">
      <c r="A1" s="1"/>
      <c r="B1" s="2" t="s">
        <v>75</v>
      </c>
      <c r="C1" s="1"/>
      <c r="D1" s="1"/>
      <c r="E1" s="1"/>
      <c r="F1" s="1"/>
    </row>
    <row r="2" spans="1:6" s="8" customFormat="1" ht="40.799999999999997" customHeight="1">
      <c r="A2" s="4" t="s">
        <v>39</v>
      </c>
      <c r="B2" s="5" t="s">
        <v>17</v>
      </c>
      <c r="C2" s="5" t="s">
        <v>18</v>
      </c>
      <c r="D2" s="6" t="s">
        <v>19</v>
      </c>
      <c r="E2" s="7" t="s">
        <v>0</v>
      </c>
      <c r="F2" s="7" t="s">
        <v>1</v>
      </c>
    </row>
    <row r="3" spans="1:6" s="13" customFormat="1" ht="28.2" customHeight="1">
      <c r="A3" s="9"/>
      <c r="B3" s="10" t="s">
        <v>22</v>
      </c>
      <c r="C3" s="11"/>
      <c r="D3" s="11"/>
      <c r="E3" s="11"/>
      <c r="F3" s="12"/>
    </row>
    <row r="4" spans="1:6" s="13" customFormat="1" ht="28.2" customHeight="1">
      <c r="A4" s="14" t="s">
        <v>2</v>
      </c>
      <c r="B4" s="15" t="s">
        <v>64</v>
      </c>
      <c r="C4" s="16" t="s">
        <v>20</v>
      </c>
      <c r="D4" s="16">
        <v>14</v>
      </c>
      <c r="E4" s="16">
        <v>2000</v>
      </c>
      <c r="F4" s="16">
        <f>D4*E4</f>
        <v>28000</v>
      </c>
    </row>
    <row r="5" spans="1:6" s="13" customFormat="1" ht="28.2" customHeight="1">
      <c r="A5" s="14" t="s">
        <v>3</v>
      </c>
      <c r="B5" s="15" t="s">
        <v>62</v>
      </c>
      <c r="C5" s="16" t="s">
        <v>63</v>
      </c>
      <c r="D5" s="16">
        <v>36</v>
      </c>
      <c r="E5" s="16">
        <v>150</v>
      </c>
      <c r="F5" s="16">
        <f>D5*E5</f>
        <v>5400</v>
      </c>
    </row>
    <row r="6" spans="1:6" s="19" customFormat="1" ht="28.2" customHeight="1">
      <c r="A6" s="14" t="s">
        <v>4</v>
      </c>
      <c r="B6" s="16" t="s">
        <v>32</v>
      </c>
      <c r="C6" s="16" t="s">
        <v>21</v>
      </c>
      <c r="D6" s="17">
        <v>0.1</v>
      </c>
      <c r="E6" s="18">
        <v>2000</v>
      </c>
      <c r="F6" s="18">
        <f>E6*D6</f>
        <v>200</v>
      </c>
    </row>
    <row r="7" spans="1:6" s="19" customFormat="1" ht="28.2" customHeight="1">
      <c r="A7" s="14" t="s">
        <v>6</v>
      </c>
      <c r="B7" s="16" t="s">
        <v>41</v>
      </c>
      <c r="C7" s="16" t="s">
        <v>20</v>
      </c>
      <c r="D7" s="17">
        <v>5</v>
      </c>
      <c r="E7" s="18">
        <v>30</v>
      </c>
      <c r="F7" s="18">
        <f t="shared" ref="F7:F8" si="0">E7*D7</f>
        <v>150</v>
      </c>
    </row>
    <row r="8" spans="1:6" s="19" customFormat="1" ht="28.2" customHeight="1">
      <c r="A8" s="14" t="s">
        <v>7</v>
      </c>
      <c r="B8" s="16" t="s">
        <v>33</v>
      </c>
      <c r="C8" s="16" t="s">
        <v>21</v>
      </c>
      <c r="D8" s="17">
        <v>0.5</v>
      </c>
      <c r="E8" s="18">
        <v>1500</v>
      </c>
      <c r="F8" s="18">
        <f t="shared" si="0"/>
        <v>750</v>
      </c>
    </row>
    <row r="9" spans="1:6" s="19" customFormat="1" ht="28.2" customHeight="1">
      <c r="A9" s="14" t="s">
        <v>8</v>
      </c>
      <c r="B9" s="16" t="s">
        <v>40</v>
      </c>
      <c r="C9" s="16" t="s">
        <v>23</v>
      </c>
      <c r="D9" s="17">
        <v>200</v>
      </c>
      <c r="E9" s="18">
        <v>7</v>
      </c>
      <c r="F9" s="18">
        <f>E9*D9</f>
        <v>1400</v>
      </c>
    </row>
    <row r="10" spans="1:6" s="19" customFormat="1" ht="28.2" customHeight="1">
      <c r="A10" s="14" t="s">
        <v>9</v>
      </c>
      <c r="B10" s="15" t="s">
        <v>47</v>
      </c>
      <c r="C10" s="16" t="s">
        <v>20</v>
      </c>
      <c r="D10" s="20">
        <v>13.5</v>
      </c>
      <c r="E10" s="20">
        <v>300</v>
      </c>
      <c r="F10" s="18">
        <f>E10*D10</f>
        <v>4050</v>
      </c>
    </row>
    <row r="11" spans="1:6" s="19" customFormat="1" ht="95.4" customHeight="1">
      <c r="A11" s="14" t="s">
        <v>10</v>
      </c>
      <c r="B11" s="15" t="s">
        <v>73</v>
      </c>
      <c r="C11" s="16" t="s">
        <v>20</v>
      </c>
      <c r="D11" s="18">
        <v>5</v>
      </c>
      <c r="E11" s="18">
        <v>35000</v>
      </c>
      <c r="F11" s="18">
        <f>E11*D11</f>
        <v>175000</v>
      </c>
    </row>
    <row r="12" spans="1:6" s="19" customFormat="1" ht="28.2" customHeight="1">
      <c r="A12" s="14"/>
      <c r="B12" s="21" t="s">
        <v>14</v>
      </c>
      <c r="C12" s="22"/>
      <c r="D12" s="22"/>
      <c r="E12" s="23"/>
      <c r="F12" s="7">
        <f>SUM(F6:F11)</f>
        <v>181550</v>
      </c>
    </row>
    <row r="13" spans="1:6" s="19" customFormat="1" ht="28.2" customHeight="1">
      <c r="A13" s="10" t="s">
        <v>45</v>
      </c>
      <c r="B13" s="11"/>
      <c r="C13" s="11"/>
      <c r="D13" s="11"/>
      <c r="E13" s="11"/>
      <c r="F13" s="12"/>
    </row>
    <row r="14" spans="1:6" s="19" customFormat="1" ht="28.2" customHeight="1">
      <c r="A14" s="14" t="s">
        <v>2</v>
      </c>
      <c r="B14" s="16" t="s">
        <v>42</v>
      </c>
      <c r="C14" s="16" t="s">
        <v>5</v>
      </c>
      <c r="D14" s="17">
        <v>1</v>
      </c>
      <c r="E14" s="18">
        <v>30000</v>
      </c>
      <c r="F14" s="18">
        <f t="shared" ref="F14:F18" si="1">E14*D14</f>
        <v>30000</v>
      </c>
    </row>
    <row r="15" spans="1:6" s="19" customFormat="1" ht="28.2" customHeight="1">
      <c r="A15" s="14" t="s">
        <v>3</v>
      </c>
      <c r="B15" s="16" t="s">
        <v>43</v>
      </c>
      <c r="C15" s="16" t="s">
        <v>5</v>
      </c>
      <c r="D15" s="17">
        <v>1</v>
      </c>
      <c r="E15" s="18">
        <v>42000</v>
      </c>
      <c r="F15" s="18">
        <f t="shared" si="1"/>
        <v>42000</v>
      </c>
    </row>
    <row r="16" spans="1:6" s="19" customFormat="1" ht="28.2" customHeight="1">
      <c r="A16" s="14" t="s">
        <v>4</v>
      </c>
      <c r="B16" s="16" t="s">
        <v>44</v>
      </c>
      <c r="C16" s="16" t="s">
        <v>5</v>
      </c>
      <c r="D16" s="17">
        <v>1</v>
      </c>
      <c r="E16" s="18">
        <v>10000</v>
      </c>
      <c r="F16" s="18">
        <f t="shared" si="1"/>
        <v>10000</v>
      </c>
    </row>
    <row r="17" spans="1:6" s="19" customFormat="1" ht="28.2" customHeight="1">
      <c r="A17" s="14" t="s">
        <v>7</v>
      </c>
      <c r="B17" s="16" t="s">
        <v>46</v>
      </c>
      <c r="C17" s="16" t="s">
        <v>5</v>
      </c>
      <c r="D17" s="17">
        <v>2</v>
      </c>
      <c r="E17" s="18">
        <v>20000</v>
      </c>
      <c r="F17" s="18">
        <f t="shared" si="1"/>
        <v>40000</v>
      </c>
    </row>
    <row r="18" spans="1:6" s="19" customFormat="1" ht="28.2" customHeight="1">
      <c r="A18" s="14" t="s">
        <v>9</v>
      </c>
      <c r="B18" s="16" t="s">
        <v>59</v>
      </c>
      <c r="C18" s="16" t="s">
        <v>5</v>
      </c>
      <c r="D18" s="17">
        <v>3</v>
      </c>
      <c r="E18" s="18">
        <v>7000</v>
      </c>
      <c r="F18" s="18">
        <f t="shared" si="1"/>
        <v>21000</v>
      </c>
    </row>
    <row r="19" spans="1:6" s="19" customFormat="1" ht="28.2" customHeight="1">
      <c r="A19" s="14"/>
      <c r="B19" s="21" t="s">
        <v>14</v>
      </c>
      <c r="C19" s="22"/>
      <c r="D19" s="22"/>
      <c r="E19" s="23"/>
      <c r="F19" s="7">
        <f>SUM(F14:F18)</f>
        <v>143000</v>
      </c>
    </row>
    <row r="20" spans="1:6" s="19" customFormat="1" ht="28.2" customHeight="1">
      <c r="A20" s="10" t="s">
        <v>13</v>
      </c>
      <c r="B20" s="11"/>
      <c r="C20" s="11"/>
      <c r="D20" s="11"/>
      <c r="E20" s="11"/>
      <c r="F20" s="12"/>
    </row>
    <row r="21" spans="1:6" s="19" customFormat="1" ht="52.2" customHeight="1">
      <c r="A21" s="14" t="s">
        <v>2</v>
      </c>
      <c r="B21" s="16" t="s">
        <v>50</v>
      </c>
      <c r="C21" s="16" t="s">
        <v>5</v>
      </c>
      <c r="D21" s="16">
        <v>2</v>
      </c>
      <c r="E21" s="16">
        <v>12000</v>
      </c>
      <c r="F21" s="18">
        <f>E21*D21</f>
        <v>24000</v>
      </c>
    </row>
    <row r="22" spans="1:6" s="19" customFormat="1" ht="52.2" customHeight="1">
      <c r="A22" s="14" t="s">
        <v>3</v>
      </c>
      <c r="B22" s="16" t="s">
        <v>71</v>
      </c>
      <c r="C22" s="16" t="s">
        <v>5</v>
      </c>
      <c r="D22" s="16">
        <v>40</v>
      </c>
      <c r="E22" s="16">
        <v>300</v>
      </c>
      <c r="F22" s="18">
        <f>E22*D22</f>
        <v>12000</v>
      </c>
    </row>
    <row r="23" spans="1:6" s="19" customFormat="1" ht="52.2" customHeight="1">
      <c r="A23" s="14" t="s">
        <v>4</v>
      </c>
      <c r="B23" s="16" t="s">
        <v>72</v>
      </c>
      <c r="C23" s="16" t="s">
        <v>5</v>
      </c>
      <c r="D23" s="16">
        <v>3</v>
      </c>
      <c r="E23" s="16">
        <v>5000</v>
      </c>
      <c r="F23" s="18">
        <f t="shared" ref="F23:F26" si="2">E23*D23</f>
        <v>15000</v>
      </c>
    </row>
    <row r="24" spans="1:6" s="19" customFormat="1" ht="52.2" customHeight="1">
      <c r="A24" s="14" t="s">
        <v>6</v>
      </c>
      <c r="B24" s="16" t="s">
        <v>76</v>
      </c>
      <c r="C24" s="16" t="s">
        <v>5</v>
      </c>
      <c r="D24" s="16">
        <v>2</v>
      </c>
      <c r="E24" s="16">
        <v>2500</v>
      </c>
      <c r="F24" s="18">
        <f t="shared" si="2"/>
        <v>5000</v>
      </c>
    </row>
    <row r="25" spans="1:6" s="19" customFormat="1" ht="52.2" customHeight="1">
      <c r="A25" s="14" t="s">
        <v>7</v>
      </c>
      <c r="B25" s="16" t="s">
        <v>70</v>
      </c>
      <c r="C25" s="16" t="s">
        <v>5</v>
      </c>
      <c r="D25" s="16">
        <v>10</v>
      </c>
      <c r="E25" s="16">
        <v>1090</v>
      </c>
      <c r="F25" s="18">
        <f t="shared" si="2"/>
        <v>10900</v>
      </c>
    </row>
    <row r="26" spans="1:6" s="19" customFormat="1" ht="52.2" customHeight="1">
      <c r="A26" s="14" t="s">
        <v>8</v>
      </c>
      <c r="B26" s="15" t="s">
        <v>69</v>
      </c>
      <c r="C26" s="16" t="s">
        <v>5</v>
      </c>
      <c r="D26" s="16">
        <v>20</v>
      </c>
      <c r="E26" s="24">
        <v>240</v>
      </c>
      <c r="F26" s="18">
        <f t="shared" si="2"/>
        <v>4800</v>
      </c>
    </row>
    <row r="27" spans="1:6" s="19" customFormat="1" ht="52.2" customHeight="1">
      <c r="A27" s="14" t="s">
        <v>9</v>
      </c>
      <c r="B27" s="15" t="s">
        <v>51</v>
      </c>
      <c r="C27" s="16" t="s">
        <v>5</v>
      </c>
      <c r="D27" s="16">
        <v>6</v>
      </c>
      <c r="E27" s="24">
        <v>400</v>
      </c>
      <c r="F27" s="18">
        <f t="shared" ref="F27:F37" si="3">E27*D27</f>
        <v>2400</v>
      </c>
    </row>
    <row r="28" spans="1:6" s="19" customFormat="1" ht="52.2" customHeight="1">
      <c r="A28" s="14" t="s">
        <v>10</v>
      </c>
      <c r="B28" s="15" t="s">
        <v>52</v>
      </c>
      <c r="C28" s="16" t="s">
        <v>5</v>
      </c>
      <c r="D28" s="16">
        <v>4</v>
      </c>
      <c r="E28" s="24">
        <v>210</v>
      </c>
      <c r="F28" s="18">
        <f t="shared" si="3"/>
        <v>840</v>
      </c>
    </row>
    <row r="29" spans="1:6" s="19" customFormat="1" ht="52.2" customHeight="1">
      <c r="A29" s="14" t="s">
        <v>12</v>
      </c>
      <c r="B29" s="15" t="s">
        <v>61</v>
      </c>
      <c r="C29" s="16" t="s">
        <v>5</v>
      </c>
      <c r="D29" s="16">
        <v>14</v>
      </c>
      <c r="E29" s="24">
        <v>1090</v>
      </c>
      <c r="F29" s="18">
        <f t="shared" si="3"/>
        <v>15260</v>
      </c>
    </row>
    <row r="30" spans="1:6" s="19" customFormat="1" ht="52.2" customHeight="1">
      <c r="A30" s="14" t="s">
        <v>16</v>
      </c>
      <c r="B30" s="15" t="s">
        <v>53</v>
      </c>
      <c r="C30" s="16" t="s">
        <v>5</v>
      </c>
      <c r="D30" s="16">
        <v>10</v>
      </c>
      <c r="E30" s="24">
        <v>250</v>
      </c>
      <c r="F30" s="18">
        <f t="shared" si="3"/>
        <v>2500</v>
      </c>
    </row>
    <row r="31" spans="1:6" s="19" customFormat="1" ht="52.2" customHeight="1">
      <c r="A31" s="14" t="s">
        <v>24</v>
      </c>
      <c r="B31" s="15" t="s">
        <v>54</v>
      </c>
      <c r="C31" s="16" t="s">
        <v>5</v>
      </c>
      <c r="D31" s="16">
        <v>14</v>
      </c>
      <c r="E31" s="24">
        <v>385</v>
      </c>
      <c r="F31" s="18">
        <f t="shared" si="3"/>
        <v>5390</v>
      </c>
    </row>
    <row r="32" spans="1:6" s="19" customFormat="1" ht="52.2" customHeight="1">
      <c r="A32" s="14" t="s">
        <v>25</v>
      </c>
      <c r="B32" s="15" t="s">
        <v>55</v>
      </c>
      <c r="C32" s="16" t="s">
        <v>5</v>
      </c>
      <c r="D32" s="16">
        <v>14</v>
      </c>
      <c r="E32" s="24">
        <v>280</v>
      </c>
      <c r="F32" s="18">
        <f t="shared" si="3"/>
        <v>3920</v>
      </c>
    </row>
    <row r="33" spans="1:6" s="19" customFormat="1" ht="52.2" customHeight="1">
      <c r="A33" s="14" t="s">
        <v>26</v>
      </c>
      <c r="B33" s="15" t="s">
        <v>77</v>
      </c>
      <c r="C33" s="16" t="s">
        <v>5</v>
      </c>
      <c r="D33" s="16">
        <v>4</v>
      </c>
      <c r="E33" s="24">
        <v>175</v>
      </c>
      <c r="F33" s="18">
        <f t="shared" si="3"/>
        <v>700</v>
      </c>
    </row>
    <row r="34" spans="1:6" s="19" customFormat="1" ht="52.2" customHeight="1">
      <c r="A34" s="14" t="s">
        <v>27</v>
      </c>
      <c r="B34" s="15" t="s">
        <v>78</v>
      </c>
      <c r="C34" s="16" t="s">
        <v>5</v>
      </c>
      <c r="D34" s="16">
        <v>14</v>
      </c>
      <c r="E34" s="24">
        <v>175</v>
      </c>
      <c r="F34" s="18">
        <f t="shared" si="3"/>
        <v>2450</v>
      </c>
    </row>
    <row r="35" spans="1:6" s="19" customFormat="1" ht="52.2" customHeight="1">
      <c r="A35" s="14" t="s">
        <v>79</v>
      </c>
      <c r="B35" s="15" t="s">
        <v>56</v>
      </c>
      <c r="C35" s="16" t="s">
        <v>5</v>
      </c>
      <c r="D35" s="16">
        <v>14</v>
      </c>
      <c r="E35" s="24">
        <v>550</v>
      </c>
      <c r="F35" s="18">
        <f t="shared" si="3"/>
        <v>7700</v>
      </c>
    </row>
    <row r="36" spans="1:6" s="19" customFormat="1" ht="52.2" customHeight="1">
      <c r="A36" s="14" t="s">
        <v>80</v>
      </c>
      <c r="B36" s="15" t="s">
        <v>57</v>
      </c>
      <c r="C36" s="16" t="s">
        <v>5</v>
      </c>
      <c r="D36" s="16">
        <v>24</v>
      </c>
      <c r="E36" s="24">
        <v>250</v>
      </c>
      <c r="F36" s="18">
        <f t="shared" si="3"/>
        <v>6000</v>
      </c>
    </row>
    <row r="37" spans="1:6" s="19" customFormat="1" ht="52.2" customHeight="1">
      <c r="A37" s="14" t="s">
        <v>81</v>
      </c>
      <c r="B37" s="15" t="s">
        <v>58</v>
      </c>
      <c r="C37" s="16" t="s">
        <v>5</v>
      </c>
      <c r="D37" s="16">
        <v>50</v>
      </c>
      <c r="E37" s="24">
        <v>200</v>
      </c>
      <c r="F37" s="18">
        <f t="shared" si="3"/>
        <v>10000</v>
      </c>
    </row>
    <row r="38" spans="1:6" s="19" customFormat="1" ht="28.2" customHeight="1">
      <c r="A38" s="14"/>
      <c r="B38" s="25" t="s">
        <v>15</v>
      </c>
      <c r="C38" s="25"/>
      <c r="D38" s="25"/>
      <c r="E38" s="25"/>
      <c r="F38" s="7">
        <f>SUM(F21:F37)</f>
        <v>128860</v>
      </c>
    </row>
    <row r="39" spans="1:6" s="19" customFormat="1" ht="28.2" customHeight="1">
      <c r="A39" s="10" t="s">
        <v>11</v>
      </c>
      <c r="B39" s="11"/>
      <c r="C39" s="11"/>
      <c r="D39" s="11"/>
      <c r="E39" s="11"/>
      <c r="F39" s="12"/>
    </row>
    <row r="40" spans="1:6" s="19" customFormat="1" ht="68.400000000000006" customHeight="1">
      <c r="A40" s="26">
        <v>1</v>
      </c>
      <c r="B40" s="16" t="s">
        <v>65</v>
      </c>
      <c r="C40" s="16" t="s">
        <v>66</v>
      </c>
      <c r="D40" s="16">
        <v>1</v>
      </c>
      <c r="E40" s="16">
        <v>10000</v>
      </c>
      <c r="F40" s="18">
        <f t="shared" ref="F40:F41" si="4">E40*D40</f>
        <v>10000</v>
      </c>
    </row>
    <row r="41" spans="1:6" s="19" customFormat="1" ht="68.400000000000006" customHeight="1">
      <c r="A41" s="26">
        <v>2</v>
      </c>
      <c r="B41" s="16" t="s">
        <v>67</v>
      </c>
      <c r="C41" s="16" t="s">
        <v>68</v>
      </c>
      <c r="D41" s="16">
        <v>1</v>
      </c>
      <c r="E41" s="16">
        <v>50000</v>
      </c>
      <c r="F41" s="18">
        <f t="shared" si="4"/>
        <v>50000</v>
      </c>
    </row>
    <row r="42" spans="1:6" s="19" customFormat="1" ht="68.400000000000006" customHeight="1">
      <c r="A42" s="26" t="s">
        <v>4</v>
      </c>
      <c r="B42" s="16" t="s">
        <v>60</v>
      </c>
      <c r="C42" s="16" t="s">
        <v>20</v>
      </c>
      <c r="D42" s="17">
        <v>14</v>
      </c>
      <c r="E42" s="18">
        <v>300</v>
      </c>
      <c r="F42" s="18">
        <f>E42*D42</f>
        <v>4200</v>
      </c>
    </row>
    <row r="43" spans="1:6" s="19" customFormat="1" ht="68.400000000000006" customHeight="1">
      <c r="A43" s="14" t="s">
        <v>6</v>
      </c>
      <c r="B43" s="16" t="s">
        <v>28</v>
      </c>
      <c r="C43" s="16" t="s">
        <v>20</v>
      </c>
      <c r="D43" s="17">
        <v>0.8</v>
      </c>
      <c r="E43" s="18">
        <v>250</v>
      </c>
      <c r="F43" s="18">
        <f t="shared" ref="F43:F50" si="5">E43*D43</f>
        <v>200</v>
      </c>
    </row>
    <row r="44" spans="1:6" s="19" customFormat="1" ht="68.400000000000006" customHeight="1">
      <c r="A44" s="14" t="s">
        <v>7</v>
      </c>
      <c r="B44" s="16" t="s">
        <v>29</v>
      </c>
      <c r="C44" s="16" t="s">
        <v>5</v>
      </c>
      <c r="D44" s="17">
        <v>2</v>
      </c>
      <c r="E44" s="18">
        <v>5000</v>
      </c>
      <c r="F44" s="18">
        <f t="shared" si="5"/>
        <v>10000</v>
      </c>
    </row>
    <row r="45" spans="1:6" s="19" customFormat="1" ht="68.400000000000006" customHeight="1">
      <c r="A45" s="14" t="s">
        <v>8</v>
      </c>
      <c r="B45" s="15" t="s">
        <v>48</v>
      </c>
      <c r="C45" s="16" t="s">
        <v>49</v>
      </c>
      <c r="D45" s="17">
        <v>13.5</v>
      </c>
      <c r="E45" s="20">
        <v>200</v>
      </c>
      <c r="F45" s="18">
        <f t="shared" si="5"/>
        <v>2700</v>
      </c>
    </row>
    <row r="46" spans="1:6" s="19" customFormat="1" ht="68.400000000000006" customHeight="1">
      <c r="A46" s="14" t="s">
        <v>9</v>
      </c>
      <c r="B46" s="15" t="s">
        <v>34</v>
      </c>
      <c r="C46" s="16" t="s">
        <v>66</v>
      </c>
      <c r="D46" s="17">
        <v>0.5</v>
      </c>
      <c r="E46" s="20">
        <v>10000</v>
      </c>
      <c r="F46" s="18">
        <f t="shared" si="5"/>
        <v>5000</v>
      </c>
    </row>
    <row r="47" spans="1:6" s="19" customFormat="1" ht="68.400000000000006" customHeight="1">
      <c r="A47" s="14" t="s">
        <v>10</v>
      </c>
      <c r="B47" s="15" t="s">
        <v>35</v>
      </c>
      <c r="C47" s="16" t="s">
        <v>66</v>
      </c>
      <c r="D47" s="17">
        <v>0.5</v>
      </c>
      <c r="E47" s="20">
        <v>10000</v>
      </c>
      <c r="F47" s="18">
        <f t="shared" si="5"/>
        <v>5000</v>
      </c>
    </row>
    <row r="48" spans="1:6" s="19" customFormat="1" ht="68.400000000000006" customHeight="1">
      <c r="A48" s="14" t="s">
        <v>12</v>
      </c>
      <c r="B48" s="15" t="s">
        <v>30</v>
      </c>
      <c r="C48" s="16" t="s">
        <v>5</v>
      </c>
      <c r="D48" s="17">
        <v>1</v>
      </c>
      <c r="E48" s="20">
        <v>1000</v>
      </c>
      <c r="F48" s="18">
        <f t="shared" si="5"/>
        <v>1000</v>
      </c>
    </row>
    <row r="49" spans="1:6" s="19" customFormat="1" ht="68.400000000000006" customHeight="1">
      <c r="A49" s="14" t="s">
        <v>16</v>
      </c>
      <c r="B49" s="15" t="s">
        <v>31</v>
      </c>
      <c r="C49" s="16" t="s">
        <v>5</v>
      </c>
      <c r="D49" s="17">
        <v>1</v>
      </c>
      <c r="E49" s="20">
        <v>10000</v>
      </c>
      <c r="F49" s="18">
        <f t="shared" si="5"/>
        <v>10000</v>
      </c>
    </row>
    <row r="50" spans="1:6" s="19" customFormat="1" ht="68.400000000000006" customHeight="1">
      <c r="A50" s="14" t="s">
        <v>24</v>
      </c>
      <c r="B50" s="15" t="s">
        <v>36</v>
      </c>
      <c r="C50" s="16" t="s">
        <v>5</v>
      </c>
      <c r="D50" s="17">
        <v>1</v>
      </c>
      <c r="E50" s="20">
        <v>15000</v>
      </c>
      <c r="F50" s="18">
        <f t="shared" si="5"/>
        <v>15000</v>
      </c>
    </row>
    <row r="51" spans="1:6" s="19" customFormat="1" ht="28.2" customHeight="1">
      <c r="A51" s="14"/>
      <c r="B51" s="21" t="s">
        <v>15</v>
      </c>
      <c r="C51" s="22"/>
      <c r="D51" s="22"/>
      <c r="E51" s="23"/>
      <c r="F51" s="7">
        <f>SUM(F40:F50)</f>
        <v>113100</v>
      </c>
    </row>
    <row r="52" spans="1:6" s="19" customFormat="1" ht="28.2" customHeight="1">
      <c r="A52" s="10" t="s">
        <v>74</v>
      </c>
      <c r="B52" s="11"/>
      <c r="C52" s="11"/>
      <c r="D52" s="11"/>
      <c r="E52" s="11"/>
      <c r="F52" s="12"/>
    </row>
    <row r="53" spans="1:6" s="19" customFormat="1" ht="32.4" customHeight="1">
      <c r="A53" s="27"/>
      <c r="B53" s="28" t="s">
        <v>37</v>
      </c>
      <c r="C53" s="29">
        <f>F38+F19+F12</f>
        <v>453410</v>
      </c>
      <c r="D53" s="30"/>
      <c r="E53" s="31">
        <f>C53+C54</f>
        <v>566510</v>
      </c>
      <c r="F53" s="32"/>
    </row>
    <row r="54" spans="1:6" s="19" customFormat="1" ht="37.799999999999997" customHeight="1">
      <c r="A54" s="27"/>
      <c r="B54" s="28" t="s">
        <v>38</v>
      </c>
      <c r="C54" s="29">
        <f>F51</f>
        <v>113100</v>
      </c>
      <c r="D54" s="30"/>
      <c r="E54" s="33"/>
      <c r="F54" s="34"/>
    </row>
    <row r="55" spans="1:6" s="19" customFormat="1" ht="28.2" customHeight="1">
      <c r="A55" s="35"/>
      <c r="B55" s="35"/>
      <c r="C55" s="35"/>
      <c r="D55" s="35"/>
      <c r="E55" s="35"/>
      <c r="F55" s="35"/>
    </row>
    <row r="56" spans="1:6" s="19" customFormat="1" ht="28.2" customHeight="1">
      <c r="A56" s="35"/>
      <c r="B56" s="35"/>
      <c r="C56" s="35"/>
      <c r="D56" s="35"/>
      <c r="E56" s="35"/>
      <c r="F56" s="35"/>
    </row>
    <row r="57" spans="1:6" s="19" customFormat="1" ht="28.2" customHeight="1">
      <c r="A57" s="35"/>
      <c r="B57" s="35"/>
      <c r="C57" s="35"/>
      <c r="D57" s="35"/>
      <c r="E57" s="35"/>
      <c r="F57" s="35"/>
    </row>
    <row r="58" spans="1:6" s="19" customFormat="1" ht="28.2" customHeight="1">
      <c r="A58" s="35"/>
      <c r="B58" s="35"/>
      <c r="C58" s="35"/>
      <c r="D58" s="35"/>
      <c r="E58" s="35"/>
      <c r="F58" s="35"/>
    </row>
    <row r="59" spans="1:6" s="19" customFormat="1" ht="28.2" customHeight="1">
      <c r="A59" s="35"/>
      <c r="B59" s="35"/>
      <c r="C59" s="35"/>
      <c r="D59" s="35"/>
      <c r="E59" s="35"/>
      <c r="F59" s="35"/>
    </row>
    <row r="60" spans="1:6" s="19" customFormat="1" ht="28.2" customHeight="1">
      <c r="A60" s="35"/>
      <c r="B60" s="35"/>
      <c r="C60" s="35"/>
      <c r="D60" s="35"/>
      <c r="E60" s="35"/>
      <c r="F60" s="35"/>
    </row>
    <row r="61" spans="1:6" s="19" customFormat="1" ht="28.2" customHeight="1">
      <c r="A61" s="35"/>
      <c r="B61" s="35"/>
      <c r="C61" s="35"/>
      <c r="D61" s="35"/>
      <c r="E61" s="35"/>
      <c r="F61" s="35"/>
    </row>
    <row r="62" spans="1:6" s="19" customFormat="1" ht="28.2" customHeight="1">
      <c r="A62" s="35"/>
      <c r="B62" s="35"/>
      <c r="C62" s="35"/>
      <c r="D62" s="35"/>
      <c r="E62" s="35"/>
      <c r="F62" s="35"/>
    </row>
    <row r="63" spans="1:6" s="19" customFormat="1" ht="28.2" customHeight="1">
      <c r="A63" s="35"/>
      <c r="B63" s="35"/>
      <c r="C63" s="35"/>
      <c r="D63" s="35"/>
      <c r="E63" s="35"/>
      <c r="F63" s="35"/>
    </row>
    <row r="64" spans="1:6" s="19" customFormat="1" ht="28.2" customHeight="1">
      <c r="A64" s="35"/>
      <c r="B64" s="35"/>
      <c r="C64" s="35"/>
      <c r="D64" s="35"/>
      <c r="E64" s="35"/>
      <c r="F64" s="35"/>
    </row>
    <row r="65" spans="1:7" s="19" customFormat="1" ht="28.2" customHeight="1">
      <c r="A65" s="35"/>
      <c r="B65" s="35"/>
      <c r="C65" s="35"/>
      <c r="D65" s="35"/>
      <c r="E65" s="35"/>
      <c r="F65" s="35"/>
    </row>
    <row r="66" spans="1:7" s="19" customFormat="1" ht="28.2" customHeight="1">
      <c r="A66" s="35"/>
      <c r="B66" s="35"/>
      <c r="C66" s="35"/>
      <c r="D66" s="35"/>
      <c r="E66" s="35"/>
      <c r="F66" s="35"/>
    </row>
    <row r="67" spans="1:7" s="19" customFormat="1" ht="28.2" customHeight="1">
      <c r="A67" s="35"/>
      <c r="B67" s="35"/>
      <c r="C67" s="35"/>
      <c r="D67" s="35"/>
      <c r="E67" s="35"/>
      <c r="F67" s="35"/>
    </row>
    <row r="68" spans="1:7" s="19" customFormat="1" ht="28.2" customHeight="1">
      <c r="A68" s="36"/>
      <c r="B68" s="36"/>
      <c r="C68" s="36"/>
      <c r="D68" s="36"/>
      <c r="E68" s="36"/>
      <c r="F68" s="36"/>
    </row>
    <row r="69" spans="1:7" s="19" customFormat="1" ht="28.2" customHeight="1">
      <c r="A69" s="36"/>
      <c r="B69" s="36"/>
      <c r="C69" s="36"/>
      <c r="D69" s="36"/>
      <c r="E69" s="36"/>
      <c r="F69" s="36"/>
    </row>
    <row r="70" spans="1:7" s="19" customFormat="1" ht="28.2" customHeight="1">
      <c r="A70" s="37"/>
      <c r="B70" s="37"/>
      <c r="C70" s="37"/>
      <c r="D70" s="37"/>
      <c r="E70" s="37"/>
      <c r="F70" s="37"/>
    </row>
    <row r="71" spans="1:7" s="19" customFormat="1" ht="28.2" customHeight="1">
      <c r="A71" s="38"/>
      <c r="B71" s="39"/>
      <c r="C71" s="40"/>
      <c r="D71" s="41"/>
      <c r="E71" s="42"/>
      <c r="F71" s="42"/>
    </row>
    <row r="72" spans="1:7" s="19" customFormat="1" ht="28.2" customHeight="1">
      <c r="A72" s="43"/>
      <c r="B72" s="37"/>
      <c r="C72" s="37"/>
      <c r="D72" s="37"/>
      <c r="E72" s="37"/>
      <c r="F72" s="44"/>
    </row>
    <row r="73" spans="1:7" s="19" customFormat="1" ht="28.2" customHeight="1">
      <c r="A73" s="45"/>
      <c r="B73" s="46"/>
      <c r="C73" s="47"/>
      <c r="D73" s="47"/>
      <c r="E73" s="48"/>
      <c r="F73" s="48"/>
    </row>
    <row r="74" spans="1:7" s="19" customFormat="1" ht="28.2" customHeight="1">
      <c r="A74" s="45"/>
      <c r="B74" s="46"/>
      <c r="C74" s="47"/>
      <c r="D74" s="47"/>
      <c r="E74" s="48"/>
      <c r="F74" s="48"/>
    </row>
    <row r="75" spans="1:7" s="19" customFormat="1" ht="28.2" customHeight="1">
      <c r="A75" s="49"/>
      <c r="B75" s="49"/>
      <c r="C75" s="49"/>
      <c r="D75" s="49"/>
      <c r="E75" s="49"/>
      <c r="F75" s="49"/>
    </row>
    <row r="76" spans="1:7" ht="28.2" customHeight="1">
      <c r="A76" s="50"/>
      <c r="B76" s="50"/>
      <c r="C76" s="50"/>
      <c r="D76" s="50"/>
      <c r="E76" s="51"/>
      <c r="F76" s="52"/>
      <c r="G76" s="53"/>
    </row>
    <row r="77" spans="1:7" ht="28.2" customHeight="1">
      <c r="A77" s="54"/>
      <c r="B77" s="54"/>
      <c r="C77" s="54"/>
      <c r="D77" s="54"/>
      <c r="E77" s="54"/>
      <c r="F77" s="54"/>
    </row>
    <row r="78" spans="1:7" ht="28.2" customHeight="1">
      <c r="A78" s="54"/>
      <c r="B78" s="54"/>
      <c r="C78" s="54"/>
      <c r="D78" s="54"/>
      <c r="E78" s="54"/>
      <c r="F78" s="54"/>
    </row>
  </sheetData>
  <mergeCells count="20">
    <mergeCell ref="B3:F3"/>
    <mergeCell ref="B12:E12"/>
    <mergeCell ref="A75:F75"/>
    <mergeCell ref="B51:E51"/>
    <mergeCell ref="C53:D53"/>
    <mergeCell ref="E53:F54"/>
    <mergeCell ref="C54:D54"/>
    <mergeCell ref="A20:F20"/>
    <mergeCell ref="B19:E19"/>
    <mergeCell ref="A39:F39"/>
    <mergeCell ref="B38:E38"/>
    <mergeCell ref="A52:F52"/>
    <mergeCell ref="A13:F13"/>
    <mergeCell ref="A76:D76"/>
    <mergeCell ref="E76:F76"/>
    <mergeCell ref="A70:F70"/>
    <mergeCell ref="B72:E72"/>
    <mergeCell ref="C73:D73"/>
    <mergeCell ref="E73:F74"/>
    <mergeCell ref="C74:D74"/>
  </mergeCells>
  <pageMargins left="0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2023-02-15T12:07:02Z</dcterms:modified>
</cp:coreProperties>
</file>