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740" yWindow="1279" windowWidth="17280" windowHeight="8962"/>
  </bookViews>
  <sheets>
    <sheet name="Лист1" sheetId="1" r:id="rId1"/>
    <sheet name="Лист2" sheetId="2" r:id="rId2"/>
    <sheet name="Лист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6" i="1" l="1"/>
  <c r="F52" i="1"/>
  <c r="F51" i="1"/>
  <c r="F50" i="1"/>
  <c r="F49" i="1"/>
  <c r="F48" i="1"/>
  <c r="F47" i="1"/>
  <c r="F45" i="1"/>
  <c r="F44" i="1"/>
  <c r="F43" i="1"/>
  <c r="F42" i="1"/>
  <c r="F41" i="1"/>
  <c r="F40" i="1"/>
  <c r="F38" i="1"/>
  <c r="F18" i="1"/>
  <c r="F17" i="1"/>
  <c r="F16" i="1"/>
  <c r="F15" i="1"/>
  <c r="F14" i="1"/>
  <c r="F31" i="1" l="1"/>
  <c r="F32" i="1"/>
  <c r="F33" i="1"/>
  <c r="F34" i="1"/>
  <c r="F30" i="1"/>
  <c r="F55" i="1"/>
  <c r="F39" i="1"/>
  <c r="F5" i="1"/>
  <c r="F6" i="1"/>
  <c r="F7" i="1"/>
  <c r="F8" i="1"/>
  <c r="F12" i="1"/>
  <c r="F13" i="1"/>
  <c r="F63" i="1"/>
  <c r="F10" i="1" l="1"/>
  <c r="F11" i="1"/>
  <c r="F26" i="1"/>
  <c r="F9" i="1"/>
  <c r="F4" i="1"/>
  <c r="F35" i="1" l="1"/>
  <c r="F27" i="1"/>
</calcChain>
</file>

<file path=xl/sharedStrings.xml><?xml version="1.0" encoding="utf-8"?>
<sst xmlns="http://schemas.openxmlformats.org/spreadsheetml/2006/main" count="106" uniqueCount="88">
  <si>
    <t>Посадочный материал</t>
  </si>
  <si>
    <t>Латинское название</t>
  </si>
  <si>
    <t>Площадь, м²</t>
  </si>
  <si>
    <t>Цена ед., руб.</t>
  </si>
  <si>
    <t>Итого по разделу</t>
  </si>
  <si>
    <t>Конструкции и МАФ</t>
  </si>
  <si>
    <t>Материалы</t>
  </si>
  <si>
    <t>Грунты и прочие строительные материалы</t>
  </si>
  <si>
    <t>Функциональное и декоративное освещение сада</t>
  </si>
  <si>
    <t>Устройство</t>
  </si>
  <si>
    <t>Наименование</t>
  </si>
  <si>
    <t xml:space="preserve">Сумма, руб. </t>
  </si>
  <si>
    <t>Наименование растений</t>
  </si>
  <si>
    <t>Транспортные расходы</t>
  </si>
  <si>
    <t>Накладные расходы</t>
  </si>
  <si>
    <t>Демонтаж выставочного сада</t>
  </si>
  <si>
    <t xml:space="preserve">Работы по устройству сада </t>
  </si>
  <si>
    <t>Итого стоимость (сумма) проекта, руб</t>
  </si>
  <si>
    <t>Кол-во, шт.</t>
  </si>
  <si>
    <r>
      <t>Площадь, м</t>
    </r>
    <r>
      <rPr>
        <b/>
        <sz val="12"/>
        <color rgb="FF000000"/>
        <rFont val="Times New Roman"/>
        <family val="1"/>
        <charset val="204"/>
      </rPr>
      <t>²</t>
    </r>
  </si>
  <si>
    <t>Для наружного использования</t>
  </si>
  <si>
    <t>Яблоня домашняя</t>
  </si>
  <si>
    <t>Malus domestica</t>
  </si>
  <si>
    <t>Ель сербская</t>
  </si>
  <si>
    <t>Picea omorica</t>
  </si>
  <si>
    <t>Ива пурпурная "Nana"</t>
  </si>
  <si>
    <t xml:space="preserve">Salix purpurea “Nana” </t>
  </si>
  <si>
    <t>Роза канадская "Morden Blush"</t>
  </si>
  <si>
    <t>Rubus fruticosus “ThornFree”</t>
  </si>
  <si>
    <t>Девичий виноград пятилисточковый</t>
  </si>
  <si>
    <t>Полынь Людовика "Valeri-finnis"</t>
  </si>
  <si>
    <t>Artemisia  ludoviciana "Valeri-finnis"</t>
  </si>
  <si>
    <t>Тысячелистник птармика</t>
  </si>
  <si>
    <t xml:space="preserve">Achillea ptarmica </t>
  </si>
  <si>
    <t>Душица обыкновенная</t>
  </si>
  <si>
    <t xml:space="preserve">Origanum vulgare </t>
  </si>
  <si>
    <t>Яснотка пятнистая "Album"</t>
  </si>
  <si>
    <t>Lamium maculatum "Album"</t>
  </si>
  <si>
    <t xml:space="preserve">Герань крупнокорневищная "Album" </t>
  </si>
  <si>
    <t xml:space="preserve">Geranium macrorhizum “Album” </t>
  </si>
  <si>
    <t>Душистый горошек</t>
  </si>
  <si>
    <t>Lathyrus odoratus</t>
  </si>
  <si>
    <t>Кочедыжник ниппонский var. Pictum</t>
  </si>
  <si>
    <t xml:space="preserve">Athyrium niponicum var. pictum </t>
  </si>
  <si>
    <t>Копытень европейский</t>
  </si>
  <si>
    <t xml:space="preserve">Asarum europaeum </t>
  </si>
  <si>
    <t>Сусак зонтичный</t>
  </si>
  <si>
    <t xml:space="preserve">Butomus umbellatus </t>
  </si>
  <si>
    <t>Leucobrium glaucum</t>
  </si>
  <si>
    <t>Стол деревянный</t>
  </si>
  <si>
    <t>Чаша для воды d = 0,5</t>
  </si>
  <si>
    <t>Арматура рифленая</t>
  </si>
  <si>
    <t>Фанера 8 мм, 1500*1500</t>
  </si>
  <si>
    <t>Брусчатка клинкерная Malmo, 240*78*52</t>
  </si>
  <si>
    <t>Грунт</t>
  </si>
  <si>
    <t>Песок</t>
  </si>
  <si>
    <t>Метизы (крепеж)</t>
  </si>
  <si>
    <t>Кирпич старинный царский</t>
  </si>
  <si>
    <t xml:space="preserve">Кашпо для водных растений </t>
  </si>
  <si>
    <t xml:space="preserve">Кашпо для наземных растений </t>
  </si>
  <si>
    <t>Доска состаренная</t>
  </si>
  <si>
    <t>Монтаж водоема</t>
  </si>
  <si>
    <t>Монтаж внутренней части выставочного  сада</t>
  </si>
  <si>
    <t>Насос циркуляционный</t>
  </si>
  <si>
    <t>Зеркальные экструзионные акриловые листы</t>
  </si>
  <si>
    <t xml:space="preserve">Щебень </t>
  </si>
  <si>
    <t>Светильник</t>
  </si>
  <si>
    <t>Hydrangea petiolata "Variegata"</t>
  </si>
  <si>
    <t>Гортензия черешковая "Variegata"</t>
  </si>
  <si>
    <t>Колокольчик молочноцветковый "Pouffe"</t>
  </si>
  <si>
    <t>Campanula lactiflora "Pouffe"</t>
  </si>
  <si>
    <t>Rosa "Morden Blush"</t>
  </si>
  <si>
    <t>Ежевика садовая “ThornFree”</t>
  </si>
  <si>
    <t>Астра кустарниковая "Blue Bouquet"</t>
  </si>
  <si>
    <t>Symphyotrichum dumosum "Blue Bouquet"</t>
  </si>
  <si>
    <t xml:space="preserve">Леукобриум сизый </t>
  </si>
  <si>
    <t xml:space="preserve">Скамья деревянная </t>
  </si>
  <si>
    <t>Стул тонетовский</t>
  </si>
  <si>
    <t>Клопогон простой "Brunette"</t>
  </si>
  <si>
    <t>Cimicifuga simplex "Brunette"</t>
  </si>
  <si>
    <t>Маттиола седая</t>
  </si>
  <si>
    <t>Mattiola incana</t>
  </si>
  <si>
    <t>Резеда душистая</t>
  </si>
  <si>
    <t>Reseda odorata</t>
  </si>
  <si>
    <t>Parthenocissus quinquefolia</t>
  </si>
  <si>
    <t>Гидроизоляция жидкая</t>
  </si>
  <si>
    <t xml:space="preserve">668 860, 8 </t>
  </si>
  <si>
    <t>Сметный расчет изготовления проекта "Таинственный сад" ( S - 49 кв. м.)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</si>
</sst>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horizontal="center"/>
    </xf>
    <xf numFmtId="0" fontId="2" fillId="0" borderId="0"/>
  </cellStyleXfs>
  <cellXfs count="74">
    <xf numFmtId="0" fontId="0" fillId="0" borderId="0" xfId="0"/>
    <xf numFmtId="0" fontId="3" fillId="0" borderId="1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5" fillId="0" borderId="1" xfId="0" applyFont="1" applyBorder="1"/>
    <xf numFmtId="164" fontId="3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left"/>
    </xf>
    <xf numFmtId="164" fontId="6" fillId="0" borderId="6" xfId="0" applyNumberFormat="1" applyFont="1" applyBorder="1"/>
    <xf numFmtId="164" fontId="4" fillId="0" borderId="6" xfId="0" applyNumberFormat="1" applyFont="1" applyBorder="1" applyAlignment="1">
      <alignment horizontal="right"/>
    </xf>
    <xf numFmtId="0" fontId="7" fillId="0" borderId="0" xfId="2" applyFont="1" applyAlignment="1">
      <alignment horizontal="left"/>
    </xf>
    <xf numFmtId="0" fontId="7" fillId="0" borderId="0" xfId="2" applyFont="1" applyAlignment="1">
      <alignment horizontal="left" vertical="top"/>
    </xf>
    <xf numFmtId="0" fontId="5" fillId="0" borderId="0" xfId="1" applyFont="1" applyAlignment="1">
      <alignment horizontal="left"/>
    </xf>
    <xf numFmtId="0" fontId="7" fillId="0" borderId="0" xfId="2" applyFont="1" applyAlignment="1">
      <alignment horizontal="left" vertical="center"/>
    </xf>
    <xf numFmtId="0" fontId="7" fillId="0" borderId="1" xfId="2" applyFont="1" applyBorder="1" applyAlignment="1">
      <alignment horizontal="left" vertical="top"/>
    </xf>
    <xf numFmtId="0" fontId="5" fillId="0" borderId="1" xfId="1" applyFont="1" applyBorder="1" applyAlignment="1">
      <alignment horizontal="left"/>
    </xf>
    <xf numFmtId="0" fontId="7" fillId="0" borderId="1" xfId="2" applyFont="1" applyBorder="1" applyAlignment="1">
      <alignment horizontal="left" vertical="center"/>
    </xf>
    <xf numFmtId="0" fontId="5" fillId="0" borderId="1" xfId="2" applyFont="1" applyBorder="1" applyAlignment="1">
      <alignment horizontal="left"/>
    </xf>
    <xf numFmtId="0" fontId="7" fillId="0" borderId="3" xfId="2" applyFont="1" applyBorder="1" applyAlignment="1">
      <alignment horizontal="left" vertical="top"/>
    </xf>
    <xf numFmtId="0" fontId="5" fillId="0" borderId="3" xfId="1" applyFont="1" applyBorder="1" applyAlignment="1">
      <alignment horizontal="left"/>
    </xf>
    <xf numFmtId="0" fontId="7" fillId="0" borderId="3" xfId="2" applyFont="1" applyBorder="1" applyAlignment="1">
      <alignment horizontal="left" vertical="center"/>
    </xf>
    <xf numFmtId="0" fontId="3" fillId="0" borderId="8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4" fillId="0" borderId="5" xfId="2" applyFont="1" applyBorder="1" applyAlignment="1">
      <alignment horizontal="left" vertical="top"/>
    </xf>
    <xf numFmtId="0" fontId="8" fillId="0" borderId="5" xfId="1" applyFont="1" applyBorder="1" applyAlignment="1">
      <alignment horizontal="left"/>
    </xf>
    <xf numFmtId="0" fontId="4" fillId="0" borderId="5" xfId="2" applyFont="1" applyBorder="1" applyAlignment="1">
      <alignment horizontal="left" vertical="center"/>
    </xf>
    <xf numFmtId="0" fontId="4" fillId="0" borderId="5" xfId="0" applyFont="1" applyBorder="1" applyAlignment="1">
      <alignment horizontal="left"/>
    </xf>
    <xf numFmtId="164" fontId="3" fillId="0" borderId="0" xfId="0" applyNumberFormat="1" applyFont="1" applyAlignment="1">
      <alignment horizontal="left"/>
    </xf>
    <xf numFmtId="0" fontId="4" fillId="0" borderId="9" xfId="2" applyFont="1" applyBorder="1" applyAlignment="1">
      <alignment horizontal="left"/>
    </xf>
    <xf numFmtId="0" fontId="12" fillId="0" borderId="0" xfId="0" applyFont="1"/>
    <xf numFmtId="0" fontId="3" fillId="0" borderId="0" xfId="0" applyFont="1" applyAlignment="1">
      <alignment horizontal="left" wrapText="1"/>
    </xf>
    <xf numFmtId="0" fontId="1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left" wrapText="1"/>
    </xf>
    <xf numFmtId="0" fontId="3" fillId="0" borderId="3" xfId="0" applyFont="1" applyBorder="1" applyAlignment="1">
      <alignment horizontal="center"/>
    </xf>
    <xf numFmtId="0" fontId="5" fillId="0" borderId="3" xfId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wrapText="1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4" xfId="2" applyFont="1" applyBorder="1" applyAlignment="1">
      <alignment horizontal="left"/>
    </xf>
    <xf numFmtId="0" fontId="4" fillId="0" borderId="5" xfId="2" applyFont="1" applyBorder="1" applyAlignment="1">
      <alignment horizontal="left"/>
    </xf>
    <xf numFmtId="0" fontId="9" fillId="2" borderId="0" xfId="0" applyFont="1" applyFill="1" applyAlignment="1">
      <alignment horizontal="left"/>
    </xf>
    <xf numFmtId="0" fontId="14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6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/>
    </xf>
    <xf numFmtId="0" fontId="5" fillId="2" borderId="0" xfId="1" applyFont="1" applyFill="1" applyAlignment="1">
      <alignment horizontal="left" vertical="center"/>
    </xf>
    <xf numFmtId="0" fontId="8" fillId="2" borderId="1" xfId="1" applyFont="1" applyFill="1" applyBorder="1" applyAlignment="1">
      <alignment horizontal="left" vertical="center"/>
    </xf>
    <xf numFmtId="0" fontId="7" fillId="2" borderId="0" xfId="2" applyFont="1" applyFill="1" applyAlignment="1">
      <alignment horizontal="left" vertical="top"/>
    </xf>
    <xf numFmtId="0" fontId="9" fillId="2" borderId="0" xfId="2" applyFont="1" applyFill="1" applyAlignment="1">
      <alignment horizontal="left"/>
    </xf>
    <xf numFmtId="0" fontId="5" fillId="2" borderId="0" xfId="1" applyFont="1" applyFill="1" applyAlignment="1">
      <alignment horizontal="left"/>
    </xf>
    <xf numFmtId="0" fontId="7" fillId="2" borderId="0" xfId="2" applyFont="1" applyFill="1" applyAlignment="1">
      <alignment horizontal="left" vertical="center"/>
    </xf>
    <xf numFmtId="0" fontId="4" fillId="2" borderId="1" xfId="2" applyFont="1" applyFill="1" applyBorder="1" applyAlignment="1">
      <alignment horizontal="left" vertical="top"/>
    </xf>
    <xf numFmtId="0" fontId="8" fillId="2" borderId="1" xfId="1" applyFont="1" applyFill="1" applyBorder="1" applyAlignment="1">
      <alignment horizontal="left"/>
    </xf>
    <xf numFmtId="0" fontId="4" fillId="2" borderId="1" xfId="2" applyFont="1" applyFill="1" applyBorder="1" applyAlignment="1">
      <alignment horizontal="left" vertical="center"/>
    </xf>
    <xf numFmtId="0" fontId="9" fillId="2" borderId="1" xfId="2" applyFont="1" applyFill="1" applyBorder="1" applyAlignment="1">
      <alignment horizontal="left"/>
    </xf>
    <xf numFmtId="0" fontId="7" fillId="2" borderId="1" xfId="2" applyFont="1" applyFill="1" applyBorder="1" applyAlignment="1">
      <alignment horizontal="left" vertical="top"/>
    </xf>
    <xf numFmtId="0" fontId="5" fillId="2" borderId="1" xfId="1" applyFont="1" applyFill="1" applyBorder="1" applyAlignment="1">
      <alignment horizontal="left"/>
    </xf>
    <xf numFmtId="0" fontId="7" fillId="2" borderId="1" xfId="2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15" fillId="0" borderId="0" xfId="0" applyFont="1"/>
    <xf numFmtId="4" fontId="3" fillId="0" borderId="0" xfId="0" applyNumberFormat="1" applyFont="1"/>
    <xf numFmtId="0" fontId="9" fillId="2" borderId="4" xfId="2" applyFont="1" applyFill="1" applyBorder="1" applyAlignment="1">
      <alignment horizontal="left"/>
    </xf>
    <xf numFmtId="0" fontId="10" fillId="2" borderId="5" xfId="2" applyFont="1" applyFill="1" applyBorder="1" applyAlignment="1">
      <alignment horizontal="left" vertical="top"/>
    </xf>
    <xf numFmtId="0" fontId="11" fillId="2" borderId="5" xfId="1" applyFont="1" applyFill="1" applyBorder="1" applyAlignment="1">
      <alignment horizontal="left"/>
    </xf>
    <xf numFmtId="0" fontId="10" fillId="2" borderId="5" xfId="2" applyFont="1" applyFill="1" applyBorder="1" applyAlignment="1">
      <alignment horizontal="left" vertical="center"/>
    </xf>
    <xf numFmtId="164" fontId="10" fillId="2" borderId="5" xfId="0" applyNumberFormat="1" applyFont="1" applyFill="1" applyBorder="1" applyAlignment="1">
      <alignment horizontal="left"/>
    </xf>
    <xf numFmtId="164" fontId="9" fillId="2" borderId="6" xfId="0" applyNumberFormat="1" applyFont="1" applyFill="1" applyBorder="1" applyAlignment="1">
      <alignment horizontal="right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tabSelected="1" workbookViewId="0"/>
  </sheetViews>
  <sheetFormatPr defaultColWidth="9.19921875" defaultRowHeight="15.05" x14ac:dyDescent="0.3"/>
  <cols>
    <col min="1" max="1" width="47.8984375" style="4" customWidth="1"/>
    <col min="2" max="2" width="32.296875" style="4" customWidth="1"/>
    <col min="3" max="3" width="14.8984375" style="4" customWidth="1"/>
    <col min="4" max="4" width="15.3984375" style="4" customWidth="1"/>
    <col min="5" max="5" width="15.19921875" style="4" customWidth="1"/>
    <col min="6" max="6" width="13.8984375" style="4" customWidth="1"/>
    <col min="7" max="16384" width="9.19921875" style="4"/>
  </cols>
  <sheetData>
    <row r="1" spans="1:6" ht="20.45" x14ac:dyDescent="0.4">
      <c r="A1" s="46" t="s">
        <v>87</v>
      </c>
      <c r="B1" s="47"/>
      <c r="C1" s="47"/>
      <c r="D1" s="47"/>
      <c r="E1" s="47"/>
      <c r="F1" s="47"/>
    </row>
    <row r="2" spans="1:6" ht="18.95" customHeight="1" x14ac:dyDescent="0.35">
      <c r="A2" s="45" t="s">
        <v>0</v>
      </c>
      <c r="B2" s="48"/>
      <c r="C2" s="48"/>
      <c r="D2" s="48"/>
      <c r="E2" s="48"/>
      <c r="F2" s="48"/>
    </row>
    <row r="3" spans="1:6" ht="18" customHeight="1" x14ac:dyDescent="0.3">
      <c r="A3" s="49" t="s">
        <v>12</v>
      </c>
      <c r="B3" s="50" t="s">
        <v>1</v>
      </c>
      <c r="C3" s="50" t="s">
        <v>2</v>
      </c>
      <c r="D3" s="50" t="s">
        <v>18</v>
      </c>
      <c r="E3" s="50" t="s">
        <v>3</v>
      </c>
      <c r="F3" s="50" t="s">
        <v>11</v>
      </c>
    </row>
    <row r="4" spans="1:6" x14ac:dyDescent="0.3">
      <c r="A4" s="1" t="s">
        <v>21</v>
      </c>
      <c r="B4" s="7" t="s">
        <v>22</v>
      </c>
      <c r="C4" s="6"/>
      <c r="D4" s="35">
        <v>1</v>
      </c>
      <c r="E4" s="8">
        <v>7000</v>
      </c>
      <c r="F4" s="8">
        <f>D4*E4</f>
        <v>7000</v>
      </c>
    </row>
    <row r="5" spans="1:6" x14ac:dyDescent="0.3">
      <c r="A5" s="1" t="s">
        <v>23</v>
      </c>
      <c r="B5" s="7" t="s">
        <v>24</v>
      </c>
      <c r="C5" s="6"/>
      <c r="D5" s="35">
        <v>3</v>
      </c>
      <c r="E5" s="8">
        <v>1800</v>
      </c>
      <c r="F5" s="8">
        <f t="shared" ref="F5:F8" si="0">D5*E5</f>
        <v>5400</v>
      </c>
    </row>
    <row r="6" spans="1:6" x14ac:dyDescent="0.3">
      <c r="A6" s="1" t="s">
        <v>25</v>
      </c>
      <c r="B6" s="7" t="s">
        <v>26</v>
      </c>
      <c r="C6" s="6"/>
      <c r="D6" s="35">
        <v>1</v>
      </c>
      <c r="E6" s="8">
        <v>500</v>
      </c>
      <c r="F6" s="8">
        <f t="shared" si="0"/>
        <v>500</v>
      </c>
    </row>
    <row r="7" spans="1:6" x14ac:dyDescent="0.3">
      <c r="A7" s="1" t="s">
        <v>27</v>
      </c>
      <c r="B7" s="7" t="s">
        <v>71</v>
      </c>
      <c r="C7" s="6"/>
      <c r="D7" s="35">
        <v>3</v>
      </c>
      <c r="E7" s="8">
        <v>1500</v>
      </c>
      <c r="F7" s="8">
        <f t="shared" si="0"/>
        <v>4500</v>
      </c>
    </row>
    <row r="8" spans="1:6" x14ac:dyDescent="0.3">
      <c r="A8" s="1" t="s">
        <v>72</v>
      </c>
      <c r="B8" s="7" t="s">
        <v>28</v>
      </c>
      <c r="C8" s="6"/>
      <c r="D8" s="35">
        <v>14</v>
      </c>
      <c r="E8" s="8">
        <v>500</v>
      </c>
      <c r="F8" s="8">
        <f t="shared" si="0"/>
        <v>7000</v>
      </c>
    </row>
    <row r="9" spans="1:6" x14ac:dyDescent="0.3">
      <c r="A9" s="6" t="s">
        <v>29</v>
      </c>
      <c r="B9" s="7" t="s">
        <v>84</v>
      </c>
      <c r="C9" s="6"/>
      <c r="D9" s="35">
        <v>3</v>
      </c>
      <c r="E9" s="8">
        <v>500</v>
      </c>
      <c r="F9" s="8">
        <f>D9*E9</f>
        <v>1500</v>
      </c>
    </row>
    <row r="10" spans="1:6" x14ac:dyDescent="0.3">
      <c r="A10" s="6" t="s">
        <v>68</v>
      </c>
      <c r="B10" s="7" t="s">
        <v>67</v>
      </c>
      <c r="C10" s="6"/>
      <c r="D10" s="35">
        <v>3</v>
      </c>
      <c r="E10" s="8">
        <v>800</v>
      </c>
      <c r="F10" s="8">
        <f>D10*E10</f>
        <v>2400</v>
      </c>
    </row>
    <row r="11" spans="1:6" x14ac:dyDescent="0.3">
      <c r="A11" s="6" t="s">
        <v>69</v>
      </c>
      <c r="B11" s="9" t="s">
        <v>70</v>
      </c>
      <c r="C11" s="6"/>
      <c r="D11" s="35">
        <v>30</v>
      </c>
      <c r="E11" s="8">
        <v>400</v>
      </c>
      <c r="F11" s="8">
        <f t="shared" ref="F11:F26" si="1">D11*E11</f>
        <v>12000</v>
      </c>
    </row>
    <row r="12" spans="1:6" ht="30.1" x14ac:dyDescent="0.3">
      <c r="A12" s="6" t="s">
        <v>30</v>
      </c>
      <c r="B12" s="9" t="s">
        <v>31</v>
      </c>
      <c r="C12" s="6"/>
      <c r="D12" s="35">
        <v>20</v>
      </c>
      <c r="E12" s="8">
        <v>200</v>
      </c>
      <c r="F12" s="8">
        <f t="shared" si="1"/>
        <v>4000</v>
      </c>
    </row>
    <row r="13" spans="1:6" x14ac:dyDescent="0.3">
      <c r="A13" s="6" t="s">
        <v>32</v>
      </c>
      <c r="B13" s="9" t="s">
        <v>33</v>
      </c>
      <c r="C13" s="6"/>
      <c r="D13" s="35">
        <v>15</v>
      </c>
      <c r="E13" s="8">
        <v>500</v>
      </c>
      <c r="F13" s="8">
        <f t="shared" si="1"/>
        <v>7500</v>
      </c>
    </row>
    <row r="14" spans="1:6" x14ac:dyDescent="0.3">
      <c r="A14" s="6" t="s">
        <v>34</v>
      </c>
      <c r="B14" s="9" t="s">
        <v>35</v>
      </c>
      <c r="C14" s="6"/>
      <c r="D14" s="35">
        <v>15</v>
      </c>
      <c r="E14" s="8">
        <v>200</v>
      </c>
      <c r="F14" s="8">
        <f t="shared" si="1"/>
        <v>3000</v>
      </c>
    </row>
    <row r="15" spans="1:6" ht="30.1" x14ac:dyDescent="0.3">
      <c r="A15" s="6" t="s">
        <v>73</v>
      </c>
      <c r="B15" s="9" t="s">
        <v>74</v>
      </c>
      <c r="C15" s="6"/>
      <c r="D15" s="35">
        <v>10</v>
      </c>
      <c r="E15" s="8">
        <v>350</v>
      </c>
      <c r="F15" s="8">
        <f t="shared" si="1"/>
        <v>3500</v>
      </c>
    </row>
    <row r="16" spans="1:6" x14ac:dyDescent="0.3">
      <c r="A16" s="6" t="s">
        <v>78</v>
      </c>
      <c r="B16" s="9" t="s">
        <v>79</v>
      </c>
      <c r="C16" s="6"/>
      <c r="D16" s="35">
        <v>7</v>
      </c>
      <c r="E16" s="8">
        <v>650</v>
      </c>
      <c r="F16" s="8">
        <f t="shared" si="1"/>
        <v>4550</v>
      </c>
    </row>
    <row r="17" spans="1:6" x14ac:dyDescent="0.3">
      <c r="A17" s="6" t="s">
        <v>36</v>
      </c>
      <c r="B17" s="9" t="s">
        <v>37</v>
      </c>
      <c r="C17" s="6"/>
      <c r="D17" s="35">
        <v>20</v>
      </c>
      <c r="E17" s="8">
        <v>450</v>
      </c>
      <c r="F17" s="8">
        <f t="shared" si="1"/>
        <v>9000</v>
      </c>
    </row>
    <row r="18" spans="1:6" x14ac:dyDescent="0.3">
      <c r="A18" s="6" t="s">
        <v>38</v>
      </c>
      <c r="B18" s="9" t="s">
        <v>39</v>
      </c>
      <c r="C18" s="6"/>
      <c r="D18" s="35">
        <v>10</v>
      </c>
      <c r="E18" s="8">
        <v>500</v>
      </c>
      <c r="F18" s="8">
        <f t="shared" si="1"/>
        <v>5000</v>
      </c>
    </row>
    <row r="19" spans="1:6" x14ac:dyDescent="0.3">
      <c r="A19" s="6" t="s">
        <v>40</v>
      </c>
      <c r="B19" s="9" t="s">
        <v>41</v>
      </c>
      <c r="C19" s="6"/>
      <c r="D19" s="35">
        <v>6</v>
      </c>
      <c r="E19" s="8">
        <v>25</v>
      </c>
      <c r="F19" s="8">
        <v>150</v>
      </c>
    </row>
    <row r="20" spans="1:6" x14ac:dyDescent="0.3">
      <c r="A20" s="6" t="s">
        <v>82</v>
      </c>
      <c r="B20" s="9" t="s">
        <v>83</v>
      </c>
      <c r="C20" s="6"/>
      <c r="D20" s="35">
        <v>5</v>
      </c>
      <c r="E20" s="8">
        <v>20</v>
      </c>
      <c r="F20" s="8">
        <v>100</v>
      </c>
    </row>
    <row r="21" spans="1:6" x14ac:dyDescent="0.3">
      <c r="A21" s="6" t="s">
        <v>80</v>
      </c>
      <c r="B21" s="9" t="s">
        <v>81</v>
      </c>
      <c r="C21" s="6"/>
      <c r="D21" s="35">
        <v>7</v>
      </c>
      <c r="E21" s="8">
        <v>30</v>
      </c>
      <c r="F21" s="8">
        <v>210</v>
      </c>
    </row>
    <row r="22" spans="1:6" x14ac:dyDescent="0.3">
      <c r="A22" s="6" t="s">
        <v>42</v>
      </c>
      <c r="B22" s="9" t="s">
        <v>43</v>
      </c>
      <c r="C22" s="6"/>
      <c r="D22" s="35">
        <v>8</v>
      </c>
      <c r="E22" s="8">
        <v>700</v>
      </c>
      <c r="F22" s="8">
        <v>1500</v>
      </c>
    </row>
    <row r="23" spans="1:6" x14ac:dyDescent="0.3">
      <c r="A23" s="6" t="s">
        <v>44</v>
      </c>
      <c r="B23" s="9" t="s">
        <v>45</v>
      </c>
      <c r="C23" s="6"/>
      <c r="D23" s="35">
        <v>7</v>
      </c>
      <c r="E23" s="8">
        <v>400</v>
      </c>
      <c r="F23" s="8">
        <v>2800</v>
      </c>
    </row>
    <row r="24" spans="1:6" x14ac:dyDescent="0.3">
      <c r="A24" s="6" t="s">
        <v>46</v>
      </c>
      <c r="B24" s="9" t="s">
        <v>47</v>
      </c>
      <c r="C24" s="6"/>
      <c r="D24" s="35">
        <v>5</v>
      </c>
      <c r="E24" s="8">
        <v>2000</v>
      </c>
      <c r="F24" s="8">
        <v>10000</v>
      </c>
    </row>
    <row r="25" spans="1:6" x14ac:dyDescent="0.3">
      <c r="A25" s="6" t="s">
        <v>75</v>
      </c>
      <c r="B25" s="9" t="s">
        <v>48</v>
      </c>
      <c r="C25" s="6"/>
      <c r="D25" s="35">
        <v>150</v>
      </c>
      <c r="E25" s="8">
        <v>200</v>
      </c>
      <c r="F25" s="8">
        <v>3000</v>
      </c>
    </row>
    <row r="26" spans="1:6" ht="16.25" thickBot="1" x14ac:dyDescent="0.35">
      <c r="A26" s="34"/>
      <c r="B26" s="7"/>
      <c r="C26" s="6"/>
      <c r="D26" s="35"/>
      <c r="E26" s="8"/>
      <c r="F26" s="8">
        <f t="shared" si="1"/>
        <v>0</v>
      </c>
    </row>
    <row r="27" spans="1:6" ht="15.6" thickBot="1" x14ac:dyDescent="0.35">
      <c r="A27" s="40" t="s">
        <v>4</v>
      </c>
      <c r="B27" s="41"/>
      <c r="C27" s="41"/>
      <c r="D27" s="41"/>
      <c r="E27" s="41"/>
      <c r="F27" s="11">
        <f>SUM(F4:F26)</f>
        <v>94610</v>
      </c>
    </row>
    <row r="28" spans="1:6" ht="20.149999999999999" customHeight="1" x14ac:dyDescent="0.35">
      <c r="A28" s="45" t="s">
        <v>5</v>
      </c>
      <c r="B28" s="48"/>
      <c r="C28" s="48"/>
      <c r="D28" s="48"/>
      <c r="E28" s="48"/>
      <c r="F28" s="48"/>
    </row>
    <row r="29" spans="1:6" x14ac:dyDescent="0.3">
      <c r="A29" s="50" t="s">
        <v>10</v>
      </c>
      <c r="B29" s="50" t="s">
        <v>6</v>
      </c>
      <c r="C29" s="50" t="s">
        <v>19</v>
      </c>
      <c r="D29" s="50" t="s">
        <v>18</v>
      </c>
      <c r="E29" s="50" t="s">
        <v>3</v>
      </c>
      <c r="F29" s="50" t="s">
        <v>11</v>
      </c>
    </row>
    <row r="30" spans="1:6" x14ac:dyDescent="0.3">
      <c r="A30" s="6" t="s">
        <v>76</v>
      </c>
      <c r="B30" s="1"/>
      <c r="C30" s="6"/>
      <c r="D30" s="35">
        <v>1</v>
      </c>
      <c r="E30" s="8">
        <v>2500</v>
      </c>
      <c r="F30" s="8">
        <f>D30*E30</f>
        <v>2500</v>
      </c>
    </row>
    <row r="31" spans="1:6" x14ac:dyDescent="0.3">
      <c r="A31" s="5" t="s">
        <v>49</v>
      </c>
      <c r="B31" s="1"/>
      <c r="C31" s="6"/>
      <c r="D31" s="35">
        <v>1</v>
      </c>
      <c r="E31" s="8">
        <v>10000</v>
      </c>
      <c r="F31" s="8">
        <f t="shared" ref="F31:F34" si="2">D31*E31</f>
        <v>10000</v>
      </c>
    </row>
    <row r="32" spans="1:6" x14ac:dyDescent="0.3">
      <c r="A32" s="2" t="s">
        <v>77</v>
      </c>
      <c r="B32" s="1"/>
      <c r="C32" s="6"/>
      <c r="D32" s="35">
        <v>2</v>
      </c>
      <c r="E32" s="36">
        <v>8000</v>
      </c>
      <c r="F32" s="8">
        <f t="shared" si="2"/>
        <v>16000</v>
      </c>
    </row>
    <row r="33" spans="1:6" x14ac:dyDescent="0.3">
      <c r="A33" s="33" t="s">
        <v>50</v>
      </c>
      <c r="B33" s="3"/>
      <c r="C33" s="10"/>
      <c r="D33" s="37">
        <v>1</v>
      </c>
      <c r="E33" s="36">
        <v>5000</v>
      </c>
      <c r="F33" s="8">
        <f t="shared" si="2"/>
        <v>5000</v>
      </c>
    </row>
    <row r="34" spans="1:6" ht="16.25" thickBot="1" x14ac:dyDescent="0.35">
      <c r="A34" s="10"/>
      <c r="B34" s="3"/>
      <c r="C34" s="10"/>
      <c r="D34" s="37"/>
      <c r="E34" s="8"/>
      <c r="F34" s="8">
        <f t="shared" si="2"/>
        <v>0</v>
      </c>
    </row>
    <row r="35" spans="1:6" ht="15.6" thickBot="1" x14ac:dyDescent="0.35">
      <c r="A35" s="40" t="s">
        <v>4</v>
      </c>
      <c r="B35" s="41"/>
      <c r="C35" s="41"/>
      <c r="D35" s="41"/>
      <c r="E35" s="42"/>
      <c r="F35" s="12">
        <f>SUM(F30:F34)</f>
        <v>33500</v>
      </c>
    </row>
    <row r="36" spans="1:6" ht="22.7" customHeight="1" x14ac:dyDescent="0.35">
      <c r="A36" s="45" t="s">
        <v>7</v>
      </c>
      <c r="B36" s="48"/>
      <c r="C36" s="51"/>
      <c r="D36" s="48"/>
      <c r="E36" s="48"/>
      <c r="F36" s="48"/>
    </row>
    <row r="37" spans="1:6" x14ac:dyDescent="0.3">
      <c r="A37" s="50" t="s">
        <v>10</v>
      </c>
      <c r="B37" s="50" t="s">
        <v>6</v>
      </c>
      <c r="C37" s="52" t="s">
        <v>2</v>
      </c>
      <c r="D37" s="50" t="s">
        <v>18</v>
      </c>
      <c r="E37" s="50" t="s">
        <v>3</v>
      </c>
      <c r="F37" s="50" t="s">
        <v>11</v>
      </c>
    </row>
    <row r="38" spans="1:6" x14ac:dyDescent="0.3">
      <c r="A38" s="10" t="s">
        <v>51</v>
      </c>
      <c r="B38" s="10"/>
      <c r="C38" s="38"/>
      <c r="D38" s="10">
        <v>27</v>
      </c>
      <c r="E38" s="37">
        <v>1170</v>
      </c>
      <c r="F38" s="10">
        <f>D38*E38</f>
        <v>31590</v>
      </c>
    </row>
    <row r="39" spans="1:6" x14ac:dyDescent="0.3">
      <c r="A39" s="10" t="s">
        <v>52</v>
      </c>
      <c r="B39" s="10"/>
      <c r="C39" s="38">
        <v>50.4</v>
      </c>
      <c r="D39" s="10"/>
      <c r="E39" s="37">
        <v>500</v>
      </c>
      <c r="F39" s="10">
        <f t="shared" ref="F39" si="3">C39*E39</f>
        <v>25200</v>
      </c>
    </row>
    <row r="40" spans="1:6" x14ac:dyDescent="0.3">
      <c r="A40" s="10" t="s">
        <v>64</v>
      </c>
      <c r="B40" s="10"/>
      <c r="C40" s="38"/>
      <c r="D40" s="37">
        <v>8</v>
      </c>
      <c r="E40" s="37">
        <v>8000</v>
      </c>
      <c r="F40" s="10">
        <f>D40*E40</f>
        <v>64000</v>
      </c>
    </row>
    <row r="41" spans="1:6" x14ac:dyDescent="0.3">
      <c r="A41" s="10" t="s">
        <v>53</v>
      </c>
      <c r="B41" s="10"/>
      <c r="C41" s="38">
        <v>7.6</v>
      </c>
      <c r="D41" s="10"/>
      <c r="E41" s="37">
        <v>6058</v>
      </c>
      <c r="F41" s="10">
        <f>C41*E41</f>
        <v>46040.799999999996</v>
      </c>
    </row>
    <row r="42" spans="1:6" x14ac:dyDescent="0.3">
      <c r="A42" s="10" t="s">
        <v>60</v>
      </c>
      <c r="B42" s="10"/>
      <c r="C42" s="38">
        <v>8</v>
      </c>
      <c r="D42" s="10"/>
      <c r="E42" s="37">
        <v>1200</v>
      </c>
      <c r="F42" s="4">
        <f>C42*E42</f>
        <v>9600</v>
      </c>
    </row>
    <row r="43" spans="1:6" x14ac:dyDescent="0.3">
      <c r="A43" s="10" t="s">
        <v>54</v>
      </c>
      <c r="B43" s="10"/>
      <c r="C43" s="38">
        <v>6</v>
      </c>
      <c r="D43" s="10"/>
      <c r="E43" s="37">
        <v>300</v>
      </c>
      <c r="F43" s="10">
        <f>C43*E43</f>
        <v>1800</v>
      </c>
    </row>
    <row r="44" spans="1:6" x14ac:dyDescent="0.3">
      <c r="A44" s="10" t="s">
        <v>65</v>
      </c>
      <c r="B44" s="10"/>
      <c r="C44" s="38">
        <v>5</v>
      </c>
      <c r="D44" s="10"/>
      <c r="E44" s="37">
        <v>600</v>
      </c>
      <c r="F44" s="10">
        <f>C44*E44</f>
        <v>3000</v>
      </c>
    </row>
    <row r="45" spans="1:6" x14ac:dyDescent="0.3">
      <c r="A45" s="10" t="s">
        <v>55</v>
      </c>
      <c r="B45" s="10"/>
      <c r="C45" s="38">
        <v>5</v>
      </c>
      <c r="D45" s="10"/>
      <c r="E45" s="37">
        <v>300</v>
      </c>
      <c r="F45" s="10">
        <f>C45*E45</f>
        <v>1500</v>
      </c>
    </row>
    <row r="46" spans="1:6" x14ac:dyDescent="0.3">
      <c r="A46" s="10" t="s">
        <v>56</v>
      </c>
      <c r="B46" s="10"/>
      <c r="C46" s="38"/>
      <c r="D46" s="10"/>
      <c r="E46" s="37">
        <v>5000</v>
      </c>
      <c r="F46" s="10">
        <v>5000</v>
      </c>
    </row>
    <row r="47" spans="1:6" x14ac:dyDescent="0.3">
      <c r="A47" s="10" t="s">
        <v>57</v>
      </c>
      <c r="B47" s="10"/>
      <c r="C47" s="38"/>
      <c r="D47" s="10">
        <v>25</v>
      </c>
      <c r="E47" s="37">
        <v>200</v>
      </c>
      <c r="F47" s="10">
        <f>D47*E47</f>
        <v>5000</v>
      </c>
    </row>
    <row r="48" spans="1:6" x14ac:dyDescent="0.3">
      <c r="A48" s="10" t="s">
        <v>58</v>
      </c>
      <c r="B48" s="10"/>
      <c r="C48" s="38"/>
      <c r="D48" s="10">
        <v>5</v>
      </c>
      <c r="E48" s="37">
        <v>500</v>
      </c>
      <c r="F48" s="10">
        <f>D48*E48</f>
        <v>2500</v>
      </c>
    </row>
    <row r="49" spans="1:6" x14ac:dyDescent="0.3">
      <c r="A49" s="10" t="s">
        <v>59</v>
      </c>
      <c r="B49" s="10"/>
      <c r="C49" s="38"/>
      <c r="D49" s="10">
        <v>6</v>
      </c>
      <c r="E49" s="37">
        <v>2000</v>
      </c>
      <c r="F49" s="10">
        <f>D49*E49</f>
        <v>12000</v>
      </c>
    </row>
    <row r="50" spans="1:6" x14ac:dyDescent="0.3">
      <c r="A50" s="10" t="s">
        <v>63</v>
      </c>
      <c r="B50" s="10"/>
      <c r="C50" s="38"/>
      <c r="D50" s="10">
        <v>1</v>
      </c>
      <c r="E50" s="37">
        <v>4000</v>
      </c>
      <c r="F50" s="10">
        <f>D50*E50</f>
        <v>4000</v>
      </c>
    </row>
    <row r="51" spans="1:6" ht="15.6" thickBot="1" x14ac:dyDescent="0.35">
      <c r="A51" s="10" t="s">
        <v>85</v>
      </c>
      <c r="B51" s="3"/>
      <c r="C51" s="37"/>
      <c r="D51" s="10">
        <v>75.599999999999994</v>
      </c>
      <c r="E51" s="39">
        <v>200</v>
      </c>
      <c r="F51" s="10">
        <f>D51*E51</f>
        <v>15119.999999999998</v>
      </c>
    </row>
    <row r="52" spans="1:6" ht="15.6" thickBot="1" x14ac:dyDescent="0.35">
      <c r="A52" s="43" t="s">
        <v>4</v>
      </c>
      <c r="B52" s="44"/>
      <c r="C52" s="44"/>
      <c r="D52" s="44"/>
      <c r="E52" s="44"/>
      <c r="F52" s="12">
        <f>F38+F39+F40+F41+F42+F43+F44+F45+F46+F47+F48+F49+F50+F51</f>
        <v>226350.8</v>
      </c>
    </row>
    <row r="53" spans="1:6" ht="19.75" customHeight="1" x14ac:dyDescent="0.35">
      <c r="A53" s="54" t="s">
        <v>8</v>
      </c>
      <c r="B53" s="53"/>
      <c r="C53" s="55"/>
      <c r="D53" s="56"/>
      <c r="E53" s="48"/>
      <c r="F53" s="48"/>
    </row>
    <row r="54" spans="1:6" x14ac:dyDescent="0.3">
      <c r="A54" s="50" t="s">
        <v>9</v>
      </c>
      <c r="B54" s="57" t="s">
        <v>10</v>
      </c>
      <c r="C54" s="58"/>
      <c r="D54" s="59" t="s">
        <v>18</v>
      </c>
      <c r="E54" s="50" t="s">
        <v>3</v>
      </c>
      <c r="F54" s="50" t="s">
        <v>11</v>
      </c>
    </row>
    <row r="55" spans="1:6" ht="15.6" thickBot="1" x14ac:dyDescent="0.35">
      <c r="A55" s="20" t="s">
        <v>66</v>
      </c>
      <c r="B55" s="17" t="s">
        <v>20</v>
      </c>
      <c r="C55" s="18"/>
      <c r="D55" s="19">
        <v>3</v>
      </c>
      <c r="E55" s="8">
        <v>4800</v>
      </c>
      <c r="F55" s="8">
        <f>D55*E55</f>
        <v>14400</v>
      </c>
    </row>
    <row r="56" spans="1:6" ht="15.6" thickBot="1" x14ac:dyDescent="0.35">
      <c r="A56" s="43" t="s">
        <v>4</v>
      </c>
      <c r="B56" s="44"/>
      <c r="C56" s="44"/>
      <c r="D56" s="44"/>
      <c r="E56" s="44"/>
      <c r="F56" s="12">
        <f>F55</f>
        <v>14400</v>
      </c>
    </row>
    <row r="57" spans="1:6" ht="21.5" customHeight="1" x14ac:dyDescent="0.35">
      <c r="A57" s="60" t="s">
        <v>16</v>
      </c>
      <c r="B57" s="61"/>
      <c r="C57" s="62"/>
      <c r="D57" s="63"/>
      <c r="E57" s="64"/>
      <c r="F57" s="65" t="s">
        <v>11</v>
      </c>
    </row>
    <row r="58" spans="1:6" x14ac:dyDescent="0.3">
      <c r="A58" s="1" t="s">
        <v>62</v>
      </c>
      <c r="B58" s="17"/>
      <c r="C58" s="18"/>
      <c r="D58" s="19"/>
      <c r="E58" s="24"/>
      <c r="F58" s="1">
        <v>100000</v>
      </c>
    </row>
    <row r="59" spans="1:6" x14ac:dyDescent="0.3">
      <c r="A59" s="1" t="s">
        <v>61</v>
      </c>
      <c r="B59" s="17"/>
      <c r="C59" s="18"/>
      <c r="D59" s="19"/>
      <c r="E59" s="24"/>
      <c r="F59" s="1">
        <v>60000</v>
      </c>
    </row>
    <row r="60" spans="1:6" x14ac:dyDescent="0.3">
      <c r="A60" s="1" t="s">
        <v>13</v>
      </c>
      <c r="B60" s="17"/>
      <c r="C60" s="18"/>
      <c r="D60" s="19"/>
      <c r="E60" s="24"/>
      <c r="F60" s="1">
        <v>40000</v>
      </c>
    </row>
    <row r="61" spans="1:6" x14ac:dyDescent="0.3">
      <c r="A61" s="1" t="s">
        <v>14</v>
      </c>
      <c r="B61" s="17"/>
      <c r="C61" s="18"/>
      <c r="D61" s="19"/>
      <c r="E61" s="24"/>
      <c r="F61" s="1">
        <v>20000</v>
      </c>
    </row>
    <row r="62" spans="1:6" ht="15.6" thickBot="1" x14ac:dyDescent="0.35">
      <c r="A62" s="1" t="s">
        <v>15</v>
      </c>
      <c r="B62" s="21"/>
      <c r="C62" s="22"/>
      <c r="D62" s="23"/>
      <c r="E62" s="25"/>
      <c r="F62" s="3">
        <v>80000</v>
      </c>
    </row>
    <row r="63" spans="1:6" ht="15.6" thickBot="1" x14ac:dyDescent="0.35">
      <c r="A63" s="31" t="s">
        <v>4</v>
      </c>
      <c r="B63" s="26"/>
      <c r="C63" s="27"/>
      <c r="D63" s="28"/>
      <c r="E63" s="29"/>
      <c r="F63" s="12">
        <f>SUM(F58:F62)</f>
        <v>300000</v>
      </c>
    </row>
    <row r="64" spans="1:6" ht="15.6" thickBot="1" x14ac:dyDescent="0.35">
      <c r="A64" s="13"/>
      <c r="B64" s="14"/>
      <c r="C64" s="15"/>
      <c r="D64" s="16"/>
      <c r="E64" s="30"/>
      <c r="F64" s="30"/>
    </row>
    <row r="65" spans="1:6" s="32" customFormat="1" ht="18.3" thickBot="1" x14ac:dyDescent="0.4">
      <c r="A65" s="68" t="s">
        <v>17</v>
      </c>
      <c r="B65" s="69"/>
      <c r="C65" s="70"/>
      <c r="D65" s="71"/>
      <c r="E65" s="72"/>
      <c r="F65" s="73" t="s">
        <v>86</v>
      </c>
    </row>
    <row r="67" spans="1:6" ht="17.75" x14ac:dyDescent="0.35">
      <c r="A67" s="66"/>
      <c r="F67" s="67"/>
    </row>
  </sheetData>
  <mergeCells count="4">
    <mergeCell ref="A27:E27"/>
    <mergeCell ref="A35:E35"/>
    <mergeCell ref="A52:E52"/>
    <mergeCell ref="A56:E56"/>
  </mergeCells>
  <pageMargins left="0.70866141732283472" right="0.70866141732283472" top="0.74803149606299213" bottom="0.74803149606299213" header="0.31496062992125984" footer="0.31496062992125984"/>
  <pageSetup paperSize="9" scale="6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2023-02-15T12:41:46Z</dcterms:modified>
</cp:coreProperties>
</file>