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МАГИСТР\2 КУРС_МАГ\КОНКУРС_сады и люди_2023\"/>
    </mc:Choice>
  </mc:AlternateContent>
  <xr:revisionPtr revIDLastSave="0" documentId="13_ncr:1_{3810D6ED-1F44-47FD-9C46-2937372DEEC4}" xr6:coauthVersionLast="40" xr6:coauthVersionMax="40" xr10:uidLastSave="{00000000-0000-0000-0000-000000000000}"/>
  <bookViews>
    <workbookView xWindow="0" yWindow="0" windowWidth="21310" windowHeight="13950" xr2:uid="{820BCF52-9137-49F0-A618-77B0A687BEB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39" i="1"/>
  <c r="G40" i="1"/>
  <c r="G41" i="1"/>
  <c r="G42" i="1"/>
  <c r="G43" i="1"/>
  <c r="G44" i="1"/>
  <c r="G45" i="1"/>
  <c r="G46" i="1"/>
  <c r="G47" i="1"/>
  <c r="G48" i="1"/>
  <c r="G49" i="1"/>
  <c r="G38" i="1" l="1"/>
  <c r="G50" i="1" s="1"/>
  <c r="G33" i="1"/>
  <c r="G35" i="1"/>
  <c r="G36" i="1"/>
  <c r="G34" i="1"/>
  <c r="G29" i="1"/>
  <c r="G22" i="1"/>
  <c r="G14" i="1" l="1"/>
  <c r="G15" i="1"/>
  <c r="G17" i="1"/>
  <c r="G16" i="1"/>
  <c r="G4" i="1"/>
  <c r="G5" i="1"/>
  <c r="G6" i="1"/>
  <c r="G7" i="1"/>
  <c r="G8" i="1"/>
  <c r="G9" i="1"/>
  <c r="G10" i="1"/>
  <c r="G11" i="1"/>
  <c r="G21" i="1" l="1"/>
</calcChain>
</file>

<file path=xl/sharedStrings.xml><?xml version="1.0" encoding="utf-8"?>
<sst xmlns="http://schemas.openxmlformats.org/spreadsheetml/2006/main" count="111" uniqueCount="78">
  <si>
    <t>№ п/п</t>
  </si>
  <si>
    <t>Ед.изм</t>
  </si>
  <si>
    <t>Кол-во</t>
  </si>
  <si>
    <t>Итоговая стоимость, руб</t>
  </si>
  <si>
    <t>Наименование</t>
  </si>
  <si>
    <t>РАСТЕНИЯ</t>
  </si>
  <si>
    <t>Размер посадочного
 материала</t>
  </si>
  <si>
    <t>Стоимость 
за единицу, руб.</t>
  </si>
  <si>
    <t>ВСЕГО:</t>
  </si>
  <si>
    <t>МАТЕРИАЛЫ И РАБОТЫ</t>
  </si>
  <si>
    <t>Ед. изм.</t>
  </si>
  <si>
    <t>Демонтаж</t>
  </si>
  <si>
    <t>Монтаж</t>
  </si>
  <si>
    <t>Доставка</t>
  </si>
  <si>
    <t>кв.м</t>
  </si>
  <si>
    <t>МАФ "Птица"тип 1,
 (из соломы)</t>
  </si>
  <si>
    <t>МАФ "Птица"тип 2,
 (из соломы)</t>
  </si>
  <si>
    <t>МАФ "Птица"тип 1,
(из металла)</t>
  </si>
  <si>
    <t>Входная группа</t>
  </si>
  <si>
    <t>Плетеный забор</t>
  </si>
  <si>
    <t xml:space="preserve">Декоротивные ящики  </t>
  </si>
  <si>
    <t>Яблоки</t>
  </si>
  <si>
    <t>МАФ "Грибы"
(из металла)</t>
  </si>
  <si>
    <t>Бревна 
(вдоль дорожки)</t>
  </si>
  <si>
    <t>Светильник грунтовой</t>
  </si>
  <si>
    <t>шт</t>
  </si>
  <si>
    <t>ХВОЙНЫЕ ДЕРЕВЬЯ</t>
  </si>
  <si>
    <t>ЛИСТВЕННЫЕ ДЕРЕВЬЯ</t>
  </si>
  <si>
    <t>ЛИСТВЕННЫЕ КУСТАРНИКИ</t>
  </si>
  <si>
    <t>РАСТЕНИЯ И ЦВЕТЫ</t>
  </si>
  <si>
    <t xml:space="preserve">ИТОГО растения: </t>
  </si>
  <si>
    <t xml:space="preserve">ИТОГО материала: </t>
  </si>
  <si>
    <t xml:space="preserve">ИТОГО работы: </t>
  </si>
  <si>
    <t>кг</t>
  </si>
  <si>
    <t>Расчет стоимости Сада "Мгновение"</t>
  </si>
  <si>
    <t>Н = 0,6 - 2,5 м</t>
  </si>
  <si>
    <t>куб.м</t>
  </si>
  <si>
    <t>Пенек</t>
  </si>
  <si>
    <t>Декоративная паутина</t>
  </si>
  <si>
    <t>м</t>
  </si>
  <si>
    <t>Световая инсталляция</t>
  </si>
  <si>
    <r>
      <t xml:space="preserve">Яблоня декоративная 
"Роялти"
</t>
    </r>
    <r>
      <rPr>
        <i/>
        <sz val="11"/>
        <rFont val="Times New Roman"/>
        <family val="1"/>
        <charset val="204"/>
      </rPr>
      <t>Malus Royalty</t>
    </r>
  </si>
  <si>
    <r>
      <t xml:space="preserve">Папоротник 
" Щитовник мужской" 
</t>
    </r>
    <r>
      <rPr>
        <i/>
        <sz val="11"/>
        <rFont val="Times New Roman"/>
        <family val="1"/>
        <charset val="204"/>
      </rPr>
      <t>Dryоpteris fílix-mas</t>
    </r>
    <r>
      <rPr>
        <sz val="11"/>
        <rFont val="Times New Roman"/>
        <family val="1"/>
        <charset val="204"/>
      </rPr>
      <t xml:space="preserve">
</t>
    </r>
  </si>
  <si>
    <t>л</t>
  </si>
  <si>
    <r>
      <t xml:space="preserve">Рудбекия блестящая 
«Гольдштурм"
</t>
    </r>
    <r>
      <rPr>
        <i/>
        <sz val="11"/>
        <rFont val="Times New Roman"/>
        <family val="1"/>
        <charset val="204"/>
      </rPr>
      <t>Goldsturm</t>
    </r>
  </si>
  <si>
    <r>
      <t xml:space="preserve">Копытень европейский
</t>
    </r>
    <r>
      <rPr>
        <i/>
        <sz val="11"/>
        <rFont val="Times New Roman"/>
        <family val="1"/>
        <charset val="204"/>
      </rPr>
      <t>Asarum europaeum</t>
    </r>
  </si>
  <si>
    <r>
      <t xml:space="preserve">Пахизандра «верхушечная»
</t>
    </r>
    <r>
      <rPr>
        <i/>
        <sz val="11"/>
        <rFont val="Times New Roman"/>
        <family val="1"/>
        <charset val="204"/>
      </rPr>
      <t>Pachysandra terminalis</t>
    </r>
  </si>
  <si>
    <r>
      <t xml:space="preserve">Вейник остроцветковый
</t>
    </r>
    <r>
      <rPr>
        <i/>
        <sz val="11"/>
        <rFont val="Times New Roman"/>
        <family val="1"/>
        <charset val="204"/>
      </rPr>
      <t>Karl Foerster</t>
    </r>
  </si>
  <si>
    <r>
      <t xml:space="preserve">Луговик (Щучка) дернистый
</t>
    </r>
    <r>
      <rPr>
        <i/>
        <sz val="11"/>
        <rFont val="Times New Roman"/>
        <family val="1"/>
        <charset val="204"/>
      </rPr>
      <t>Deschampsia cespitosa</t>
    </r>
  </si>
  <si>
    <r>
      <t xml:space="preserve">Цимицифуга "ветвистая"
</t>
    </r>
    <r>
      <rPr>
        <i/>
        <sz val="11"/>
        <rFont val="Times New Roman"/>
        <family val="1"/>
        <charset val="204"/>
      </rPr>
      <t>Cimicifиga racemosa</t>
    </r>
  </si>
  <si>
    <r>
      <t xml:space="preserve">Можжевельник скальный" Блю Эрроу"
</t>
    </r>
    <r>
      <rPr>
        <i/>
        <sz val="11"/>
        <rFont val="Times New Roman"/>
        <family val="1"/>
        <charset val="204"/>
      </rPr>
      <t>Juniperus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scopulorum "Blue Arrow"</t>
    </r>
  </si>
  <si>
    <r>
      <t xml:space="preserve">Эхинацея пурпурная "магнус"
</t>
    </r>
    <r>
      <rPr>
        <i/>
        <sz val="11"/>
        <rFont val="Times New Roman"/>
        <family val="1"/>
        <charset val="204"/>
      </rPr>
      <t>Echinacea purpurea "Magnus"</t>
    </r>
  </si>
  <si>
    <r>
      <t xml:space="preserve">Мискантус китайский
</t>
    </r>
    <r>
      <rPr>
        <i/>
        <sz val="11"/>
        <rFont val="Times New Roman"/>
        <family val="1"/>
        <charset val="204"/>
      </rPr>
      <t>Miscanthus sinensis "Malepartus"</t>
    </r>
  </si>
  <si>
    <r>
      <t xml:space="preserve">Седум(Очиток) видный
</t>
    </r>
    <r>
      <rPr>
        <i/>
        <sz val="11"/>
        <rFont val="Times New Roman"/>
        <family val="1"/>
        <charset val="204"/>
      </rPr>
      <t>Sedum Spectabile</t>
    </r>
  </si>
  <si>
    <r>
      <t xml:space="preserve">Манжетка "мягкая"Irish sikl
</t>
    </r>
    <r>
      <rPr>
        <i/>
        <sz val="11"/>
        <rFont val="Times New Roman"/>
        <family val="1"/>
        <charset val="204"/>
      </rPr>
      <t xml:space="preserve">Alchemilla mollis </t>
    </r>
  </si>
  <si>
    <r>
      <t xml:space="preserve">Молиния голубая "хайдебраут"
</t>
    </r>
    <r>
      <rPr>
        <i/>
        <sz val="11"/>
        <rFont val="Times New Roman"/>
        <family val="1"/>
        <charset val="204"/>
      </rPr>
      <t>Molinia caerulea</t>
    </r>
  </si>
  <si>
    <r>
      <t xml:space="preserve">Подсолнечник однолетний"масличный" 
</t>
    </r>
    <r>
      <rPr>
        <i/>
        <sz val="11"/>
        <rFont val="Times New Roman"/>
        <family val="1"/>
        <charset val="204"/>
      </rPr>
      <t xml:space="preserve">Heliаnthus аnnuus </t>
    </r>
  </si>
  <si>
    <r>
      <t xml:space="preserve">Клевер белый "Ривендел"
</t>
    </r>
    <r>
      <rPr>
        <i/>
        <sz val="11"/>
        <rFont val="Times New Roman"/>
        <family val="1"/>
        <charset val="204"/>
      </rPr>
      <t>Trifоlium repens</t>
    </r>
  </si>
  <si>
    <r>
      <t xml:space="preserve">Живучка ползучая "Variegata"
</t>
    </r>
    <r>
      <rPr>
        <i/>
        <sz val="11"/>
        <rFont val="Times New Roman"/>
        <family val="1"/>
        <charset val="204"/>
      </rPr>
      <t>Ajиga rеptans</t>
    </r>
  </si>
  <si>
    <t>Дорожка 
(мульча из коры)</t>
  </si>
  <si>
    <t>С3
Н = 0,5 - 0,7 м</t>
  </si>
  <si>
    <t>С1
Н =0,1 -0,15 м</t>
  </si>
  <si>
    <r>
      <t xml:space="preserve">Осока  власовидная
 "Амазон Мист"
</t>
    </r>
    <r>
      <rPr>
        <i/>
        <sz val="11"/>
        <rFont val="Times New Roman"/>
        <family val="1"/>
        <charset val="204"/>
      </rPr>
      <t>Carex Carex comans 
"Amazon Mist"</t>
    </r>
  </si>
  <si>
    <t xml:space="preserve">С40
Н = 3 - 5 м </t>
  </si>
  <si>
    <t>С40
Н = 3 - 6 м</t>
  </si>
  <si>
    <t>С3
Н = 0,6 - 0,7 м</t>
  </si>
  <si>
    <t>С2
Н = 0,4- 0,5 м</t>
  </si>
  <si>
    <t>С3
 Н = 0,9 -1,5 м</t>
  </si>
  <si>
    <t>С2 
Н = 0,5-0,6 м</t>
  </si>
  <si>
    <t>С2 
Н = 0,1 - 0,3 м</t>
  </si>
  <si>
    <t>С1
 Н=0,1 - 0,2 м</t>
  </si>
  <si>
    <t>С3 
Н=1 -1,5 м</t>
  </si>
  <si>
    <t>С3 
Н=1,5 - 1,6 м</t>
  </si>
  <si>
    <t>С3
 Н = 0,8 - 2 м</t>
  </si>
  <si>
    <t>С3
 Н = 0,8-1 м</t>
  </si>
  <si>
    <t>С2
Н=0,25 - 0,4 м</t>
  </si>
  <si>
    <t>С3 
Н = 1 - 1,2 м</t>
  </si>
  <si>
    <t>С1
Н = 0,4-0,6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</si>
</sst>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BA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8" borderId="2" xfId="0" applyNumberFormat="1" applyFont="1" applyFill="1" applyBorder="1" applyAlignment="1">
      <alignment horizontal="left" vertical="center"/>
    </xf>
    <xf numFmtId="0" fontId="2" fillId="8" borderId="2" xfId="0" applyNumberFormat="1" applyFont="1" applyFill="1" applyBorder="1" applyAlignment="1">
      <alignment horizontal="left" vertical="center"/>
    </xf>
    <xf numFmtId="164" fontId="3" fillId="8" borderId="2" xfId="0" applyNumberFormat="1" applyFont="1" applyFill="1" applyBorder="1" applyAlignment="1">
      <alignment horizontal="center" vertical="center"/>
    </xf>
    <xf numFmtId="0" fontId="3" fillId="8" borderId="2" xfId="0" applyNumberFormat="1" applyFont="1" applyFill="1" applyBorder="1" applyAlignment="1">
      <alignment vertical="center"/>
    </xf>
    <xf numFmtId="0" fontId="2" fillId="8" borderId="2" xfId="0" applyNumberFormat="1" applyFont="1" applyFill="1" applyBorder="1" applyAlignment="1">
      <alignment vertical="center"/>
    </xf>
    <xf numFmtId="0" fontId="0" fillId="0" borderId="1" xfId="0" applyBorder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164" fontId="3" fillId="5" borderId="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B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3DAD-F186-412B-B3E8-63008412769C}">
  <sheetPr>
    <pageSetUpPr fitToPage="1"/>
  </sheetPr>
  <dimension ref="A1:G52"/>
  <sheetViews>
    <sheetView tabSelected="1" topLeftCell="A22" zoomScale="85" zoomScaleNormal="85" workbookViewId="0">
      <selection activeCell="C40" sqref="C40"/>
    </sheetView>
  </sheetViews>
  <sheetFormatPr defaultRowHeight="14.5" x14ac:dyDescent="0.35"/>
  <cols>
    <col min="2" max="2" width="26.08984375" bestFit="1" customWidth="1"/>
    <col min="3" max="3" width="13.08984375" customWidth="1"/>
    <col min="4" max="4" width="7.08984375" bestFit="1" customWidth="1"/>
    <col min="5" max="5" width="10.36328125" bestFit="1" customWidth="1"/>
    <col min="6" max="6" width="26" bestFit="1" customWidth="1"/>
    <col min="7" max="7" width="23.453125" bestFit="1" customWidth="1"/>
  </cols>
  <sheetData>
    <row r="1" spans="1:7" x14ac:dyDescent="0.35">
      <c r="A1" s="22" t="s">
        <v>34</v>
      </c>
      <c r="B1" s="22"/>
      <c r="C1" s="22"/>
      <c r="D1" s="22"/>
      <c r="E1" s="22"/>
      <c r="F1" s="22"/>
      <c r="G1" s="22"/>
    </row>
    <row r="2" spans="1:7" x14ac:dyDescent="0.35">
      <c r="A2" s="23" t="s">
        <v>9</v>
      </c>
      <c r="B2" s="23"/>
      <c r="C2" s="23"/>
      <c r="D2" s="23"/>
      <c r="E2" s="23"/>
      <c r="F2" s="23"/>
      <c r="G2" s="23"/>
    </row>
    <row r="3" spans="1:7" ht="28" x14ac:dyDescent="0.35">
      <c r="A3" s="1" t="s">
        <v>0</v>
      </c>
      <c r="B3" s="1" t="s">
        <v>4</v>
      </c>
      <c r="C3" s="1" t="s">
        <v>1</v>
      </c>
      <c r="D3" s="1" t="s">
        <v>2</v>
      </c>
      <c r="E3" s="1"/>
      <c r="F3" s="2" t="s">
        <v>7</v>
      </c>
      <c r="G3" s="1" t="s">
        <v>3</v>
      </c>
    </row>
    <row r="4" spans="1:7" ht="28" x14ac:dyDescent="0.35">
      <c r="A4" s="3">
        <v>1</v>
      </c>
      <c r="B4" s="5" t="s">
        <v>15</v>
      </c>
      <c r="C4" s="3" t="s">
        <v>25</v>
      </c>
      <c r="D4" s="3">
        <v>1</v>
      </c>
      <c r="E4" s="12"/>
      <c r="F4" s="4">
        <v>8000</v>
      </c>
      <c r="G4" s="4">
        <f t="shared" ref="G4:G8" si="0">F4*D4</f>
        <v>8000</v>
      </c>
    </row>
    <row r="5" spans="1:7" ht="28" x14ac:dyDescent="0.35">
      <c r="A5" s="3">
        <v>2</v>
      </c>
      <c r="B5" s="5" t="s">
        <v>16</v>
      </c>
      <c r="C5" s="3" t="s">
        <v>25</v>
      </c>
      <c r="D5" s="3">
        <v>1</v>
      </c>
      <c r="E5" s="12"/>
      <c r="F5" s="4">
        <v>8000</v>
      </c>
      <c r="G5" s="4">
        <f t="shared" si="0"/>
        <v>8000</v>
      </c>
    </row>
    <row r="6" spans="1:7" ht="28" x14ac:dyDescent="0.35">
      <c r="A6" s="3">
        <v>3</v>
      </c>
      <c r="B6" s="5" t="s">
        <v>17</v>
      </c>
      <c r="C6" s="3" t="s">
        <v>25</v>
      </c>
      <c r="D6" s="3">
        <v>1</v>
      </c>
      <c r="E6" s="12"/>
      <c r="F6" s="4">
        <v>11000</v>
      </c>
      <c r="G6" s="4">
        <f t="shared" si="0"/>
        <v>11000</v>
      </c>
    </row>
    <row r="7" spans="1:7" ht="28" x14ac:dyDescent="0.35">
      <c r="A7" s="3">
        <v>4</v>
      </c>
      <c r="B7" s="5" t="s">
        <v>22</v>
      </c>
      <c r="C7" s="3" t="s">
        <v>25</v>
      </c>
      <c r="D7" s="3">
        <v>5</v>
      </c>
      <c r="E7" s="12"/>
      <c r="F7" s="4">
        <v>13000</v>
      </c>
      <c r="G7" s="4">
        <f t="shared" si="0"/>
        <v>65000</v>
      </c>
    </row>
    <row r="8" spans="1:7" x14ac:dyDescent="0.35">
      <c r="A8" s="3">
        <v>5</v>
      </c>
      <c r="B8" s="5" t="s">
        <v>18</v>
      </c>
      <c r="C8" s="3" t="s">
        <v>25</v>
      </c>
      <c r="D8" s="3">
        <v>2</v>
      </c>
      <c r="E8" s="12"/>
      <c r="F8" s="4">
        <v>40000</v>
      </c>
      <c r="G8" s="4">
        <f t="shared" si="0"/>
        <v>80000</v>
      </c>
    </row>
    <row r="9" spans="1:7" x14ac:dyDescent="0.35">
      <c r="A9" s="3">
        <v>6</v>
      </c>
      <c r="B9" s="5" t="s">
        <v>19</v>
      </c>
      <c r="C9" s="3" t="s">
        <v>25</v>
      </c>
      <c r="D9" s="3">
        <v>3</v>
      </c>
      <c r="E9" s="12"/>
      <c r="F9" s="4">
        <v>2000</v>
      </c>
      <c r="G9" s="4">
        <f t="shared" ref="G9:G10" si="1">F9*D9</f>
        <v>6000</v>
      </c>
    </row>
    <row r="10" spans="1:7" x14ac:dyDescent="0.35">
      <c r="A10" s="3">
        <v>7</v>
      </c>
      <c r="B10" s="5" t="s">
        <v>20</v>
      </c>
      <c r="C10" s="3" t="s">
        <v>25</v>
      </c>
      <c r="D10" s="3">
        <v>3</v>
      </c>
      <c r="E10" s="12"/>
      <c r="F10" s="4">
        <v>1250</v>
      </c>
      <c r="G10" s="4">
        <f t="shared" si="1"/>
        <v>3750</v>
      </c>
    </row>
    <row r="11" spans="1:7" x14ac:dyDescent="0.35">
      <c r="A11" s="3">
        <v>8</v>
      </c>
      <c r="B11" s="5" t="s">
        <v>21</v>
      </c>
      <c r="C11" s="3" t="s">
        <v>33</v>
      </c>
      <c r="D11" s="3">
        <v>5</v>
      </c>
      <c r="E11" s="12"/>
      <c r="F11" s="4">
        <v>155</v>
      </c>
      <c r="G11" s="4">
        <f>F11*D11</f>
        <v>775</v>
      </c>
    </row>
    <row r="12" spans="1:7" x14ac:dyDescent="0.35">
      <c r="A12" s="3">
        <v>9</v>
      </c>
      <c r="B12" s="5" t="s">
        <v>38</v>
      </c>
      <c r="C12" s="3" t="s">
        <v>39</v>
      </c>
      <c r="D12" s="3">
        <v>12</v>
      </c>
      <c r="E12" s="12"/>
      <c r="F12" s="4">
        <v>370</v>
      </c>
      <c r="G12" s="4">
        <v>370</v>
      </c>
    </row>
    <row r="13" spans="1:7" x14ac:dyDescent="0.35">
      <c r="A13" s="3">
        <v>10</v>
      </c>
      <c r="B13" s="5" t="s">
        <v>37</v>
      </c>
      <c r="C13" s="3" t="s">
        <v>25</v>
      </c>
      <c r="D13" s="3">
        <v>1</v>
      </c>
      <c r="E13" s="12"/>
      <c r="F13" s="4">
        <v>2800</v>
      </c>
      <c r="G13" s="4">
        <v>2800</v>
      </c>
    </row>
    <row r="14" spans="1:7" ht="28" x14ac:dyDescent="0.35">
      <c r="A14" s="3">
        <v>11</v>
      </c>
      <c r="B14" s="5" t="s">
        <v>23</v>
      </c>
      <c r="C14" s="3" t="s">
        <v>36</v>
      </c>
      <c r="D14" s="3">
        <v>0.37</v>
      </c>
      <c r="E14" s="12"/>
      <c r="F14" s="4">
        <v>9300</v>
      </c>
      <c r="G14" s="4">
        <f>F14*D14</f>
        <v>3441</v>
      </c>
    </row>
    <row r="15" spans="1:7" ht="28" x14ac:dyDescent="0.35">
      <c r="A15" s="3">
        <v>12</v>
      </c>
      <c r="B15" s="5" t="s">
        <v>59</v>
      </c>
      <c r="C15" s="3" t="s">
        <v>43</v>
      </c>
      <c r="D15" s="3">
        <v>1560</v>
      </c>
      <c r="E15" s="12"/>
      <c r="F15" s="4">
        <v>380</v>
      </c>
      <c r="G15" s="4">
        <f>F15+D15</f>
        <v>1940</v>
      </c>
    </row>
    <row r="16" spans="1:7" x14ac:dyDescent="0.35">
      <c r="A16" s="3">
        <v>13</v>
      </c>
      <c r="B16" s="5" t="s">
        <v>24</v>
      </c>
      <c r="C16" s="3" t="s">
        <v>25</v>
      </c>
      <c r="D16" s="3">
        <v>4</v>
      </c>
      <c r="F16" s="4">
        <v>2500</v>
      </c>
      <c r="G16" s="4">
        <f>D16*F16</f>
        <v>10000</v>
      </c>
    </row>
    <row r="17" spans="1:7" x14ac:dyDescent="0.35">
      <c r="A17" s="3">
        <v>14</v>
      </c>
      <c r="B17" s="5" t="s">
        <v>40</v>
      </c>
      <c r="C17" s="3" t="s">
        <v>25</v>
      </c>
      <c r="D17" s="3">
        <v>11</v>
      </c>
      <c r="E17" s="12"/>
      <c r="F17" s="4">
        <v>8000</v>
      </c>
      <c r="G17" s="4">
        <f>D17*F17</f>
        <v>88000</v>
      </c>
    </row>
    <row r="18" spans="1:7" x14ac:dyDescent="0.35">
      <c r="A18" s="3">
        <v>15</v>
      </c>
      <c r="B18" s="3" t="s">
        <v>12</v>
      </c>
      <c r="C18" s="3" t="s">
        <v>14</v>
      </c>
      <c r="D18" s="3">
        <v>50</v>
      </c>
      <c r="E18" s="12"/>
      <c r="F18" s="4"/>
      <c r="G18" s="4">
        <v>15000</v>
      </c>
    </row>
    <row r="19" spans="1:7" x14ac:dyDescent="0.35">
      <c r="A19" s="3">
        <v>16</v>
      </c>
      <c r="B19" s="3" t="s">
        <v>11</v>
      </c>
      <c r="C19" s="3" t="s">
        <v>14</v>
      </c>
      <c r="D19" s="3">
        <v>50</v>
      </c>
      <c r="E19" s="12"/>
      <c r="F19" s="4"/>
      <c r="G19" s="4">
        <v>10000</v>
      </c>
    </row>
    <row r="20" spans="1:7" x14ac:dyDescent="0.35">
      <c r="A20" s="3">
        <v>17</v>
      </c>
      <c r="B20" s="3" t="s">
        <v>13</v>
      </c>
      <c r="C20" s="12"/>
      <c r="D20" s="12"/>
      <c r="E20" s="12"/>
      <c r="F20" s="12"/>
      <c r="G20" s="4">
        <v>7000</v>
      </c>
    </row>
    <row r="21" spans="1:7" x14ac:dyDescent="0.35">
      <c r="A21" s="10" t="s">
        <v>31</v>
      </c>
      <c r="B21" s="11"/>
      <c r="C21" s="11"/>
      <c r="D21" s="11"/>
      <c r="E21" s="11"/>
      <c r="F21" s="11"/>
      <c r="G21" s="9">
        <f>SUM(G2:G17)</f>
        <v>289076</v>
      </c>
    </row>
    <row r="22" spans="1:7" x14ac:dyDescent="0.35">
      <c r="A22" s="7" t="s">
        <v>32</v>
      </c>
      <c r="B22" s="8"/>
      <c r="C22" s="8"/>
      <c r="D22" s="8"/>
      <c r="E22" s="8"/>
      <c r="F22" s="8"/>
      <c r="G22" s="9">
        <f>G18+G19+G20</f>
        <v>32000</v>
      </c>
    </row>
    <row r="23" spans="1:7" x14ac:dyDescent="0.35">
      <c r="G23" s="6"/>
    </row>
    <row r="26" spans="1:7" x14ac:dyDescent="0.35">
      <c r="A26" s="19" t="s">
        <v>5</v>
      </c>
      <c r="B26" s="20"/>
      <c r="C26" s="20"/>
      <c r="D26" s="20"/>
      <c r="E26" s="20"/>
      <c r="F26" s="20"/>
      <c r="G26" s="21"/>
    </row>
    <row r="27" spans="1:7" ht="42" x14ac:dyDescent="0.35">
      <c r="A27" s="1" t="s">
        <v>0</v>
      </c>
      <c r="B27" s="1" t="s">
        <v>4</v>
      </c>
      <c r="C27" s="2" t="s">
        <v>6</v>
      </c>
      <c r="D27" s="1" t="s">
        <v>2</v>
      </c>
      <c r="E27" s="1" t="s">
        <v>10</v>
      </c>
      <c r="F27" s="2" t="s">
        <v>7</v>
      </c>
      <c r="G27" s="1" t="s">
        <v>3</v>
      </c>
    </row>
    <row r="28" spans="1:7" x14ac:dyDescent="0.35">
      <c r="A28" s="16" t="s">
        <v>26</v>
      </c>
      <c r="B28" s="17"/>
      <c r="C28" s="17"/>
      <c r="D28" s="17"/>
      <c r="E28" s="17"/>
      <c r="F28" s="17"/>
      <c r="G28" s="18"/>
    </row>
    <row r="29" spans="1:7" ht="56" x14ac:dyDescent="0.35">
      <c r="A29" s="3">
        <v>1</v>
      </c>
      <c r="B29" s="5" t="s">
        <v>50</v>
      </c>
      <c r="C29" s="5" t="s">
        <v>63</v>
      </c>
      <c r="D29" s="3">
        <v>5</v>
      </c>
      <c r="E29" s="3" t="s">
        <v>25</v>
      </c>
      <c r="F29" s="4">
        <v>10800</v>
      </c>
      <c r="G29" s="4">
        <f>F29*D29</f>
        <v>54000</v>
      </c>
    </row>
    <row r="30" spans="1:7" x14ac:dyDescent="0.35">
      <c r="A30" s="16" t="s">
        <v>27</v>
      </c>
      <c r="B30" s="17"/>
      <c r="C30" s="17"/>
      <c r="D30" s="17"/>
      <c r="E30" s="17"/>
      <c r="F30" s="17"/>
      <c r="G30" s="18"/>
    </row>
    <row r="31" spans="1:7" ht="42" x14ac:dyDescent="0.35">
      <c r="A31" s="3">
        <v>2</v>
      </c>
      <c r="B31" s="5" t="s">
        <v>41</v>
      </c>
      <c r="C31" s="5" t="s">
        <v>64</v>
      </c>
      <c r="D31" s="3">
        <v>1</v>
      </c>
      <c r="E31" s="3" t="s">
        <v>25</v>
      </c>
      <c r="F31" s="4">
        <v>15000</v>
      </c>
      <c r="G31" s="4">
        <v>15000</v>
      </c>
    </row>
    <row r="32" spans="1:7" x14ac:dyDescent="0.35">
      <c r="A32" s="16" t="s">
        <v>28</v>
      </c>
      <c r="B32" s="17"/>
      <c r="C32" s="17"/>
      <c r="D32" s="17"/>
      <c r="E32" s="17"/>
      <c r="F32" s="17"/>
      <c r="G32" s="18"/>
    </row>
    <row r="33" spans="1:7" ht="28" x14ac:dyDescent="0.35">
      <c r="A33" s="3">
        <v>3</v>
      </c>
      <c r="B33" s="5" t="s">
        <v>54</v>
      </c>
      <c r="C33" s="5" t="s">
        <v>77</v>
      </c>
      <c r="D33" s="3">
        <v>40</v>
      </c>
      <c r="E33" s="3" t="s">
        <v>25</v>
      </c>
      <c r="F33" s="4">
        <v>300</v>
      </c>
      <c r="G33" s="4">
        <f>F33*D33</f>
        <v>12000</v>
      </c>
    </row>
    <row r="34" spans="1:7" ht="42" x14ac:dyDescent="0.35">
      <c r="A34" s="3">
        <v>4</v>
      </c>
      <c r="B34" s="5" t="s">
        <v>44</v>
      </c>
      <c r="C34" s="5" t="s">
        <v>65</v>
      </c>
      <c r="D34" s="3">
        <v>68</v>
      </c>
      <c r="E34" s="3" t="s">
        <v>25</v>
      </c>
      <c r="F34" s="4">
        <v>800</v>
      </c>
      <c r="G34" s="4">
        <f>F34*D34</f>
        <v>54400</v>
      </c>
    </row>
    <row r="35" spans="1:7" ht="28" x14ac:dyDescent="0.35">
      <c r="A35" s="3">
        <v>5</v>
      </c>
      <c r="B35" s="5" t="s">
        <v>53</v>
      </c>
      <c r="C35" s="5" t="s">
        <v>66</v>
      </c>
      <c r="D35" s="3">
        <v>10</v>
      </c>
      <c r="E35" s="3" t="s">
        <v>25</v>
      </c>
      <c r="F35" s="4">
        <v>200</v>
      </c>
      <c r="G35" s="4">
        <f>F35*D35</f>
        <v>2000</v>
      </c>
    </row>
    <row r="36" spans="1:7" ht="56" x14ac:dyDescent="0.35">
      <c r="A36" s="3">
        <v>6</v>
      </c>
      <c r="B36" s="5" t="s">
        <v>42</v>
      </c>
      <c r="C36" s="5" t="s">
        <v>60</v>
      </c>
      <c r="D36" s="3">
        <v>21</v>
      </c>
      <c r="E36" s="3" t="s">
        <v>25</v>
      </c>
      <c r="F36" s="4">
        <v>700</v>
      </c>
      <c r="G36" s="4">
        <f>F36*D36</f>
        <v>14700</v>
      </c>
    </row>
    <row r="37" spans="1:7" x14ac:dyDescent="0.35">
      <c r="A37" s="16" t="s">
        <v>29</v>
      </c>
      <c r="B37" s="17"/>
      <c r="C37" s="17"/>
      <c r="D37" s="17"/>
      <c r="E37" s="17"/>
      <c r="F37" s="17"/>
      <c r="G37" s="18"/>
    </row>
    <row r="38" spans="1:7" ht="42" x14ac:dyDescent="0.35">
      <c r="A38" s="3">
        <v>7</v>
      </c>
      <c r="B38" s="5" t="s">
        <v>56</v>
      </c>
      <c r="C38" s="3" t="s">
        <v>35</v>
      </c>
      <c r="D38" s="3">
        <v>68</v>
      </c>
      <c r="E38" s="3" t="s">
        <v>25</v>
      </c>
      <c r="F38" s="4">
        <v>250</v>
      </c>
      <c r="G38" s="4">
        <f>F38*D38</f>
        <v>17000</v>
      </c>
    </row>
    <row r="39" spans="1:7" ht="56" x14ac:dyDescent="0.35">
      <c r="A39" s="3">
        <v>8</v>
      </c>
      <c r="B39" s="5" t="s">
        <v>51</v>
      </c>
      <c r="C39" s="5" t="s">
        <v>67</v>
      </c>
      <c r="D39" s="3">
        <v>68</v>
      </c>
      <c r="E39" s="3" t="s">
        <v>25</v>
      </c>
      <c r="F39" s="4">
        <v>650</v>
      </c>
      <c r="G39" s="4">
        <f t="shared" ref="G39:G49" si="2">F39*D39</f>
        <v>44200</v>
      </c>
    </row>
    <row r="40" spans="1:7" ht="28" x14ac:dyDescent="0.35">
      <c r="A40" s="3">
        <v>9</v>
      </c>
      <c r="B40" s="5" t="s">
        <v>45</v>
      </c>
      <c r="C40" s="5" t="s">
        <v>68</v>
      </c>
      <c r="D40" s="3">
        <v>530</v>
      </c>
      <c r="E40" s="3" t="s">
        <v>25</v>
      </c>
      <c r="F40" s="4">
        <v>245</v>
      </c>
      <c r="G40" s="4">
        <f t="shared" si="2"/>
        <v>129850</v>
      </c>
    </row>
    <row r="41" spans="1:7" ht="28" x14ac:dyDescent="0.35">
      <c r="A41" s="3">
        <v>10</v>
      </c>
      <c r="B41" s="5" t="s">
        <v>57</v>
      </c>
      <c r="C41" s="5" t="s">
        <v>69</v>
      </c>
      <c r="D41" s="3">
        <v>344</v>
      </c>
      <c r="E41" s="3" t="s">
        <v>25</v>
      </c>
      <c r="F41" s="4">
        <v>600</v>
      </c>
      <c r="G41" s="4">
        <f t="shared" si="2"/>
        <v>206400</v>
      </c>
    </row>
    <row r="42" spans="1:7" ht="42" x14ac:dyDescent="0.35">
      <c r="A42" s="3">
        <v>11</v>
      </c>
      <c r="B42" s="5" t="s">
        <v>58</v>
      </c>
      <c r="C42" s="5" t="s">
        <v>61</v>
      </c>
      <c r="D42" s="3">
        <v>186</v>
      </c>
      <c r="E42" s="3" t="s">
        <v>25</v>
      </c>
      <c r="F42" s="4">
        <v>450</v>
      </c>
      <c r="G42" s="4">
        <f t="shared" si="2"/>
        <v>83700</v>
      </c>
    </row>
    <row r="43" spans="1:7" ht="28" x14ac:dyDescent="0.35">
      <c r="A43" s="3">
        <v>12</v>
      </c>
      <c r="B43" s="5" t="s">
        <v>46</v>
      </c>
      <c r="C43" s="5" t="s">
        <v>70</v>
      </c>
      <c r="D43" s="3">
        <v>344</v>
      </c>
      <c r="E43" s="3" t="s">
        <v>25</v>
      </c>
      <c r="F43" s="4">
        <v>600</v>
      </c>
      <c r="G43" s="4">
        <f t="shared" si="2"/>
        <v>206400</v>
      </c>
    </row>
    <row r="44" spans="1:7" ht="42" x14ac:dyDescent="0.35">
      <c r="A44" s="3">
        <v>13</v>
      </c>
      <c r="B44" s="5" t="s">
        <v>55</v>
      </c>
      <c r="C44" s="5" t="s">
        <v>71</v>
      </c>
      <c r="D44" s="3">
        <v>70</v>
      </c>
      <c r="E44" s="3" t="s">
        <v>25</v>
      </c>
      <c r="F44" s="4">
        <v>800</v>
      </c>
      <c r="G44" s="4">
        <f t="shared" si="2"/>
        <v>56000</v>
      </c>
    </row>
    <row r="45" spans="1:7" ht="28" x14ac:dyDescent="0.35">
      <c r="A45" s="3">
        <v>14</v>
      </c>
      <c r="B45" s="5" t="s">
        <v>47</v>
      </c>
      <c r="C45" s="5" t="s">
        <v>72</v>
      </c>
      <c r="D45" s="3">
        <v>50</v>
      </c>
      <c r="E45" s="3" t="s">
        <v>25</v>
      </c>
      <c r="F45" s="4">
        <v>750</v>
      </c>
      <c r="G45" s="4">
        <f t="shared" si="2"/>
        <v>37500</v>
      </c>
    </row>
    <row r="46" spans="1:7" ht="42" x14ac:dyDescent="0.35">
      <c r="A46" s="3">
        <v>15</v>
      </c>
      <c r="B46" s="5" t="s">
        <v>52</v>
      </c>
      <c r="C46" s="5" t="s">
        <v>73</v>
      </c>
      <c r="D46" s="3">
        <v>48</v>
      </c>
      <c r="E46" s="3" t="s">
        <v>25</v>
      </c>
      <c r="F46" s="4">
        <v>750</v>
      </c>
      <c r="G46" s="4">
        <f t="shared" si="2"/>
        <v>36000</v>
      </c>
    </row>
    <row r="47" spans="1:7" ht="28" x14ac:dyDescent="0.35">
      <c r="A47" s="3">
        <v>16</v>
      </c>
      <c r="B47" s="5" t="s">
        <v>48</v>
      </c>
      <c r="C47" s="5" t="s">
        <v>74</v>
      </c>
      <c r="D47" s="3">
        <v>30</v>
      </c>
      <c r="E47" s="3" t="s">
        <v>25</v>
      </c>
      <c r="F47" s="4">
        <v>800</v>
      </c>
      <c r="G47" s="4">
        <f t="shared" si="2"/>
        <v>24000</v>
      </c>
    </row>
    <row r="48" spans="1:7" ht="56" x14ac:dyDescent="0.35">
      <c r="A48" s="3">
        <v>17</v>
      </c>
      <c r="B48" s="5" t="s">
        <v>62</v>
      </c>
      <c r="C48" s="5" t="s">
        <v>75</v>
      </c>
      <c r="D48" s="3">
        <v>25</v>
      </c>
      <c r="E48" s="3" t="s">
        <v>25</v>
      </c>
      <c r="F48" s="4">
        <v>200</v>
      </c>
      <c r="G48" s="4">
        <f t="shared" si="2"/>
        <v>5000</v>
      </c>
    </row>
    <row r="49" spans="1:7" ht="28" x14ac:dyDescent="0.35">
      <c r="A49" s="3">
        <v>18</v>
      </c>
      <c r="B49" s="5" t="s">
        <v>49</v>
      </c>
      <c r="C49" s="5" t="s">
        <v>76</v>
      </c>
      <c r="D49" s="3">
        <v>15</v>
      </c>
      <c r="E49" s="3" t="s">
        <v>25</v>
      </c>
      <c r="F49" s="4">
        <v>350</v>
      </c>
      <c r="G49" s="4">
        <f t="shared" si="2"/>
        <v>5250</v>
      </c>
    </row>
    <row r="50" spans="1:7" x14ac:dyDescent="0.35">
      <c r="A50" s="10" t="s">
        <v>30</v>
      </c>
      <c r="B50" s="11"/>
      <c r="C50" s="11"/>
      <c r="D50" s="11"/>
      <c r="E50" s="11"/>
      <c r="F50" s="11"/>
      <c r="G50" s="9">
        <f>SUM(G38:G49)</f>
        <v>851300</v>
      </c>
    </row>
    <row r="52" spans="1:7" x14ac:dyDescent="0.35">
      <c r="A52" s="13" t="s">
        <v>8</v>
      </c>
      <c r="B52" s="14"/>
      <c r="C52" s="14"/>
      <c r="D52" s="14"/>
      <c r="E52" s="14"/>
      <c r="F52" s="14"/>
      <c r="G52" s="15">
        <f>SUM(G21:G22,G50)</f>
        <v>1172376</v>
      </c>
    </row>
  </sheetData>
  <mergeCells count="7">
    <mergeCell ref="A1:G1"/>
    <mergeCell ref="A2:G2"/>
    <mergeCell ref="A32:G32"/>
    <mergeCell ref="A26:G26"/>
    <mergeCell ref="A28:G28"/>
    <mergeCell ref="A30:G30"/>
    <mergeCell ref="A37:G37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cp:lastPrinted>2023-02-15T08:50:19Z</cp:lastPrinted>
  <dcterms:created xsi:type="dcterms:W3CDTF">2023-02-14T14:11:51Z</dcterms:created>
  <dcterms:modified xsi:type="dcterms:W3CDTF">2023-02-15T12:39:23Z</dcterms:modified>
</cp:coreProperties>
</file>