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besty\Desktop\СиЛ 2023\"/>
    </mc:Choice>
  </mc:AlternateContent>
  <xr:revisionPtr revIDLastSave="0" documentId="13_ncr:1_{91C29F9D-FD55-493D-AE9C-82B26CA872AD}" xr6:coauthVersionLast="47" xr6:coauthVersionMax="47" xr10:uidLastSave="{00000000-0000-0000-0000-000000000000}"/>
  <bookViews>
    <workbookView xWindow="7290" yWindow="540" windowWidth="17900" windowHeight="146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F26" i="1"/>
  <c r="F44" i="1"/>
  <c r="F40" i="1"/>
  <c r="F52" i="1"/>
  <c r="F39" i="1"/>
  <c r="F42" i="1" s="1"/>
  <c r="F32" i="1"/>
  <c r="F33" i="1" s="1"/>
  <c r="F31" i="1"/>
  <c r="F30" i="1"/>
  <c r="F41" i="1"/>
  <c r="F51" i="1"/>
  <c r="F50" i="1"/>
  <c r="F46" i="1"/>
  <c r="F45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6" i="1"/>
  <c r="F35" i="1"/>
  <c r="F37" i="1" s="1"/>
  <c r="F27" i="1"/>
  <c r="F25" i="1"/>
  <c r="F24" i="1"/>
  <c r="F28" i="1" s="1"/>
  <c r="F22" i="1" l="1"/>
  <c r="E48" i="1"/>
  <c r="F48" i="1" s="1"/>
  <c r="E49" i="1"/>
  <c r="F49" i="1" s="1"/>
  <c r="F53" i="1" l="1"/>
  <c r="F55" i="1" s="1"/>
</calcChain>
</file>

<file path=xl/sharedStrings.xml><?xml version="1.0" encoding="utf-8"?>
<sst xmlns="http://schemas.openxmlformats.org/spreadsheetml/2006/main" count="119" uniqueCount="75">
  <si>
    <t>N п/п</t>
  </si>
  <si>
    <t>Наименование материалов, работ</t>
  </si>
  <si>
    <t>Ед.измерения</t>
  </si>
  <si>
    <t>Кол-во</t>
  </si>
  <si>
    <t>Цена (руб.)</t>
  </si>
  <si>
    <t>Сумма (руб.)</t>
  </si>
  <si>
    <t>Покрытия</t>
  </si>
  <si>
    <t>1</t>
  </si>
  <si>
    <t xml:space="preserve">Итого </t>
  </si>
  <si>
    <t>Малые архитектурные формы</t>
  </si>
  <si>
    <t>2</t>
  </si>
  <si>
    <t>3</t>
  </si>
  <si>
    <t>4</t>
  </si>
  <si>
    <t>Растения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</si>
  <si>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</si>
  <si>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</si>
  <si>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</si>
  <si>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</si>
  <si>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</si>
  <si>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</si>
  <si>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</si>
  <si>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</si>
  <si>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</si>
  <si>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</si>
  <si>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</si>
  <si>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</si>
  <si>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</si>
  <si>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Итого</t>
  </si>
  <si>
    <t>Работы</t>
  </si>
  <si>
    <t>кв.м.</t>
  </si>
  <si>
    <t>шт.</t>
  </si>
  <si>
    <t>Отсыпка мульчей</t>
  </si>
  <si>
    <t xml:space="preserve">Накладные и транспортные расходы </t>
  </si>
  <si>
    <t>ОБЩАЯ  СТОИМОСТЬ РЕАЛИЗАЦИИ ПРОЕКТА:</t>
  </si>
  <si>
    <t>Монтаж МАФ</t>
  </si>
  <si>
    <t>Беседка-пергола (инд.заказ)</t>
  </si>
  <si>
    <t>Жар-птица (инд.заказ)</t>
  </si>
  <si>
    <t>Сопутствующие материалы</t>
  </si>
  <si>
    <t>Освещение</t>
  </si>
  <si>
    <t>Светильник "Одуванчик" светодиодный (на солнечной батарее)</t>
  </si>
  <si>
    <t>Геотекстиль</t>
  </si>
  <si>
    <t>Устройство дорожки из брусчатки</t>
  </si>
  <si>
    <t>Светильник "Камыш" светодиодный TEMPARIUM REED (инд.заказ)</t>
  </si>
  <si>
    <t>Ландшафтный светильник LUMMONDO WL01 ANTIK</t>
  </si>
  <si>
    <t>Рябина обыкновенная /Sorbus aucuparia (многоствольная форма)</t>
  </si>
  <si>
    <t xml:space="preserve">Боярышник сливолистный / Сrataegus prunifolia (форма «зонт») </t>
  </si>
  <si>
    <t>Яблоня декоративная / Malus `Royalty`</t>
  </si>
  <si>
    <t>Спирея японская / Spiraea japonica `Golden Princess`</t>
  </si>
  <si>
    <t>Барбарис Тунберга / Berberis thunbergii `Red Carpet`</t>
  </si>
  <si>
    <t>Вейник остроцветковый / Calamagrostis acutiflora 'Karl Foerster'</t>
  </si>
  <si>
    <t>Молиния тростниковая / Molinia arundinacea `Skyracer`</t>
  </si>
  <si>
    <t>Девичий виноград / Parthenocissus quinquefolia</t>
  </si>
  <si>
    <t>Императа цилиндрическая / Imperata cilindrica 'Red Baron'</t>
  </si>
  <si>
    <t>Кровохлебка лекарственная / Sanguisorba officinalis `Tanna`</t>
  </si>
  <si>
    <t>Рудбекия волосистая / Rudbeckia hirta</t>
  </si>
  <si>
    <t>Тысячелистник обыкновенный / Achillea millefolium `Tricolor`</t>
  </si>
  <si>
    <t>Кореопсис мутовчатый / Coreopsis verticillata `Moonbeam`</t>
  </si>
  <si>
    <t>Эхинацея пурпурная / Echinacea</t>
  </si>
  <si>
    <t>Бархатцы / Tagetes (однолетники)</t>
  </si>
  <si>
    <t>Василек темно-бордовый / Centaurea `Black` (однолетники)</t>
  </si>
  <si>
    <t>п.м</t>
  </si>
  <si>
    <t>Сметный расчет к проекту выставочного сада "ДИВО"</t>
  </si>
  <si>
    <t>Посадка кустарников и деревьев (30% от стоимости посад.материала)</t>
  </si>
  <si>
    <t>Посадка злаков и многолетников (30% от стоимости посад.материала)</t>
  </si>
  <si>
    <t>Крепежный анкер универсальный АУ-26.22.23-ПП Standartpark (10шт.)</t>
  </si>
  <si>
    <t>Подготовка площадки</t>
  </si>
  <si>
    <t>Песок (в мешках 40кг)</t>
  </si>
  <si>
    <t xml:space="preserve">Гранитная брусчатка (Габбро, колотая) </t>
  </si>
  <si>
    <t>Гранитная брусчатка (Серебряный туман, колотая)</t>
  </si>
  <si>
    <t>Бордюр пластиковый черный, L1000, 60 мм Standartpark</t>
  </si>
  <si>
    <t xml:space="preserve">Манжетка мягкая  / Alchemilla mollis </t>
  </si>
  <si>
    <t>мешок</t>
  </si>
  <si>
    <t>Кора лиственница, фр.3-5см (мешок 60л)</t>
  </si>
  <si>
    <t>Установка освещения</t>
  </si>
  <si>
    <t>Демонтаж композиции и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</si>
</sst>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8" x14ac:knownFonts="1">
    <font>
      <sz val="10"/>
      <color rgb="FF000000"/>
      <name val="Arial"/>
      <scheme val="minor"/>
    </font>
    <font>
      <sz val="11"/>
      <color theme="1"/>
      <name val="ISOCPEUR"/>
      <family val="2"/>
      <charset val="204"/>
    </font>
    <font>
      <sz val="10"/>
      <color rgb="FF000000"/>
      <name val="ISOCPEUR"/>
      <family val="2"/>
      <charset val="204"/>
    </font>
    <font>
      <sz val="10"/>
      <name val="ISOCPEUR"/>
      <family val="2"/>
      <charset val="204"/>
    </font>
    <font>
      <b/>
      <sz val="20"/>
      <color rgb="FF000000"/>
      <name val="ISOCPEUR"/>
      <family val="2"/>
      <charset val="204"/>
    </font>
    <font>
      <b/>
      <sz val="10"/>
      <color theme="1"/>
      <name val="ISOCPEUR"/>
      <family val="2"/>
      <charset val="204"/>
    </font>
    <font>
      <sz val="10"/>
      <color theme="1"/>
      <name val="ISOCPEUR"/>
      <family val="2"/>
      <charset val="204"/>
    </font>
    <font>
      <b/>
      <sz val="10"/>
      <name val="ISOCPEU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1" xfId="0" applyFont="1" applyBorder="1"/>
    <xf numFmtId="0" fontId="4" fillId="0" borderId="1" xfId="0" applyFont="1" applyBorder="1"/>
    <xf numFmtId="49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horizontal="center" wrapText="1"/>
    </xf>
    <xf numFmtId="165" fontId="6" fillId="0" borderId="3" xfId="0" applyNumberFormat="1" applyFont="1" applyBorder="1"/>
    <xf numFmtId="49" fontId="6" fillId="0" borderId="2" xfId="0" applyNumberFormat="1" applyFont="1" applyBorder="1"/>
    <xf numFmtId="165" fontId="5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center" wrapText="1"/>
    </xf>
    <xf numFmtId="164" fontId="6" fillId="0" borderId="1" xfId="0" applyNumberFormat="1" applyFont="1" applyBorder="1"/>
    <xf numFmtId="164" fontId="5" fillId="0" borderId="1" xfId="0" applyNumberFormat="1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164" fontId="5" fillId="0" borderId="4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wrapText="1"/>
    </xf>
    <xf numFmtId="0" fontId="2" fillId="0" borderId="6" xfId="0" applyFont="1" applyBorder="1"/>
    <xf numFmtId="0" fontId="3" fillId="0" borderId="0" xfId="0" applyFont="1" applyBorder="1"/>
    <xf numFmtId="0" fontId="3" fillId="0" borderId="6" xfId="0" applyFont="1" applyBorder="1"/>
    <xf numFmtId="164" fontId="6" fillId="0" borderId="6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165" fontId="6" fillId="0" borderId="6" xfId="0" applyNumberFormat="1" applyFont="1" applyBorder="1"/>
    <xf numFmtId="9" fontId="2" fillId="0" borderId="0" xfId="0" applyNumberFormat="1" applyFont="1"/>
    <xf numFmtId="164" fontId="5" fillId="0" borderId="7" xfId="0" applyNumberFormat="1" applyFont="1" applyBorder="1" applyAlignment="1">
      <alignment horizontal="left" wrapText="1"/>
    </xf>
    <xf numFmtId="164" fontId="5" fillId="0" borderId="8" xfId="0" applyNumberFormat="1" applyFont="1" applyBorder="1" applyAlignment="1">
      <alignment horizontal="left" wrapText="1"/>
    </xf>
    <xf numFmtId="165" fontId="7" fillId="0" borderId="3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55"/>
  <sheetViews>
    <sheetView tabSelected="1" topLeftCell="B25" workbookViewId="0">
      <selection activeCell="F47" sqref="F47"/>
    </sheetView>
  </sheetViews>
  <sheetFormatPr defaultColWidth="12.6328125" defaultRowHeight="15.75" customHeight="1" x14ac:dyDescent="0.35"/>
  <cols>
    <col min="1" max="1" width="7.36328125" style="1" customWidth="1"/>
    <col min="2" max="2" width="55.90625" style="1" customWidth="1"/>
    <col min="3" max="3" width="22.7265625" style="1" customWidth="1"/>
    <col min="4" max="5" width="12.6328125" style="1"/>
    <col min="6" max="6" width="18.26953125" style="1" customWidth="1"/>
    <col min="7" max="7" width="12.6328125" style="1"/>
    <col min="8" max="8" width="5.81640625" style="1" customWidth="1"/>
    <col min="9" max="16384" width="12.6328125" style="1"/>
  </cols>
  <sheetData>
    <row r="1" spans="1:7" ht="23.5" customHeight="1" x14ac:dyDescent="0.6">
      <c r="A1" s="2"/>
      <c r="B1" s="3" t="s">
        <v>61</v>
      </c>
      <c r="C1" s="2"/>
      <c r="D1" s="2"/>
      <c r="E1" s="2"/>
      <c r="F1" s="2"/>
    </row>
    <row r="2" spans="1:7" ht="23.5" customHeight="1" x14ac:dyDescent="0.6">
      <c r="A2" s="2"/>
      <c r="B2" s="3"/>
      <c r="C2" s="2"/>
      <c r="D2" s="2"/>
      <c r="E2" s="2"/>
      <c r="F2" s="2"/>
    </row>
    <row r="3" spans="1:7" ht="13.5" x14ac:dyDescent="0.35">
      <c r="A3" s="4" t="s">
        <v>0</v>
      </c>
      <c r="B3" s="5" t="s">
        <v>1</v>
      </c>
      <c r="C3" s="5" t="s">
        <v>2</v>
      </c>
      <c r="D3" s="6" t="s">
        <v>3</v>
      </c>
      <c r="E3" s="7" t="s">
        <v>4</v>
      </c>
      <c r="F3" s="7" t="s">
        <v>5</v>
      </c>
    </row>
    <row r="4" spans="1:7" ht="15.75" customHeight="1" x14ac:dyDescent="0.35">
      <c r="A4" s="21" t="s">
        <v>13</v>
      </c>
      <c r="B4" s="18"/>
      <c r="C4" s="18"/>
      <c r="D4" s="18"/>
      <c r="E4" s="18"/>
      <c r="F4" s="19"/>
    </row>
    <row r="5" spans="1:7" ht="15.75" customHeight="1" x14ac:dyDescent="0.35">
      <c r="A5" s="9" t="s">
        <v>7</v>
      </c>
      <c r="B5" s="10" t="s">
        <v>46</v>
      </c>
      <c r="C5" s="11" t="s">
        <v>30</v>
      </c>
      <c r="D5" s="11">
        <v>1</v>
      </c>
      <c r="E5" s="11">
        <v>36000</v>
      </c>
      <c r="F5" s="12">
        <f t="shared" ref="F5:F21" si="0">D5*E5</f>
        <v>36000</v>
      </c>
    </row>
    <row r="6" spans="1:7" ht="15.75" customHeight="1" x14ac:dyDescent="0.35">
      <c r="A6" s="9" t="s">
        <v>10</v>
      </c>
      <c r="B6" s="10" t="s">
        <v>44</v>
      </c>
      <c r="C6" s="11" t="s">
        <v>30</v>
      </c>
      <c r="D6" s="11">
        <v>1</v>
      </c>
      <c r="E6" s="11">
        <v>24500</v>
      </c>
      <c r="F6" s="12">
        <f t="shared" si="0"/>
        <v>24500</v>
      </c>
    </row>
    <row r="7" spans="1:7" ht="15.75" customHeight="1" x14ac:dyDescent="0.35">
      <c r="A7" s="9" t="s">
        <v>11</v>
      </c>
      <c r="B7" s="27" t="s">
        <v>45</v>
      </c>
      <c r="C7" s="11" t="s">
        <v>30</v>
      </c>
      <c r="D7" s="11">
        <v>1</v>
      </c>
      <c r="E7" s="11">
        <v>28000</v>
      </c>
      <c r="F7" s="12">
        <f t="shared" si="0"/>
        <v>28000</v>
      </c>
    </row>
    <row r="8" spans="1:7" ht="15.75" customHeight="1" x14ac:dyDescent="0.35">
      <c r="A8" s="26" t="s">
        <v>12</v>
      </c>
      <c r="B8" s="28" t="s">
        <v>47</v>
      </c>
      <c r="C8" s="11" t="s">
        <v>30</v>
      </c>
      <c r="D8" s="11">
        <v>36</v>
      </c>
      <c r="E8" s="11">
        <v>2500</v>
      </c>
      <c r="F8" s="12">
        <f t="shared" si="0"/>
        <v>90000</v>
      </c>
    </row>
    <row r="9" spans="1:7" ht="15.75" customHeight="1" x14ac:dyDescent="0.35">
      <c r="A9" s="26" t="s">
        <v>14</v>
      </c>
      <c r="B9" s="28" t="s">
        <v>48</v>
      </c>
      <c r="C9" s="11" t="s">
        <v>30</v>
      </c>
      <c r="D9" s="11">
        <v>58</v>
      </c>
      <c r="E9" s="11">
        <v>2500</v>
      </c>
      <c r="F9" s="12">
        <f t="shared" si="0"/>
        <v>145000</v>
      </c>
    </row>
    <row r="10" spans="1:7" ht="15.75" customHeight="1" x14ac:dyDescent="0.35">
      <c r="A10" s="9" t="s">
        <v>15</v>
      </c>
      <c r="B10" s="10" t="s">
        <v>49</v>
      </c>
      <c r="C10" s="11" t="s">
        <v>30</v>
      </c>
      <c r="D10" s="11">
        <v>26</v>
      </c>
      <c r="E10" s="11">
        <v>750</v>
      </c>
      <c r="F10" s="12">
        <f t="shared" si="0"/>
        <v>19500</v>
      </c>
    </row>
    <row r="11" spans="1:7" ht="15.75" customHeight="1" x14ac:dyDescent="0.35">
      <c r="A11" s="9" t="s">
        <v>16</v>
      </c>
      <c r="B11" s="10" t="s">
        <v>50</v>
      </c>
      <c r="C11" s="11" t="s">
        <v>30</v>
      </c>
      <c r="D11" s="11">
        <v>22</v>
      </c>
      <c r="E11" s="11">
        <v>950</v>
      </c>
      <c r="F11" s="12">
        <f t="shared" si="0"/>
        <v>20900</v>
      </c>
    </row>
    <row r="12" spans="1:7" ht="15.75" customHeight="1" x14ac:dyDescent="0.35">
      <c r="A12" s="9" t="s">
        <v>17</v>
      </c>
      <c r="B12" s="10" t="s">
        <v>51</v>
      </c>
      <c r="C12" s="11" t="s">
        <v>30</v>
      </c>
      <c r="D12" s="11">
        <v>12</v>
      </c>
      <c r="E12" s="11">
        <v>700</v>
      </c>
      <c r="F12" s="12">
        <f t="shared" si="0"/>
        <v>8400</v>
      </c>
    </row>
    <row r="13" spans="1:7" ht="15.75" customHeight="1" x14ac:dyDescent="0.35">
      <c r="A13" s="9" t="s">
        <v>18</v>
      </c>
      <c r="B13" s="10" t="s">
        <v>52</v>
      </c>
      <c r="C13" s="11" t="s">
        <v>30</v>
      </c>
      <c r="D13" s="11">
        <v>14</v>
      </c>
      <c r="E13" s="11">
        <v>530</v>
      </c>
      <c r="F13" s="12">
        <f t="shared" si="0"/>
        <v>7420</v>
      </c>
    </row>
    <row r="14" spans="1:7" ht="15.75" customHeight="1" x14ac:dyDescent="0.35">
      <c r="A14" s="9" t="s">
        <v>19</v>
      </c>
      <c r="B14" s="10" t="s">
        <v>53</v>
      </c>
      <c r="C14" s="11" t="s">
        <v>30</v>
      </c>
      <c r="D14" s="11">
        <v>28</v>
      </c>
      <c r="E14" s="11">
        <v>650</v>
      </c>
      <c r="F14" s="12">
        <f t="shared" si="0"/>
        <v>18200</v>
      </c>
    </row>
    <row r="15" spans="1:7" ht="15.75" customHeight="1" x14ac:dyDescent="0.35">
      <c r="A15" s="9" t="s">
        <v>20</v>
      </c>
      <c r="B15" s="10" t="s">
        <v>54</v>
      </c>
      <c r="C15" s="11" t="s">
        <v>30</v>
      </c>
      <c r="D15" s="11">
        <v>18</v>
      </c>
      <c r="E15" s="11">
        <v>590</v>
      </c>
      <c r="F15" s="12">
        <f t="shared" si="0"/>
        <v>10620</v>
      </c>
      <c r="G15" s="34"/>
    </row>
    <row r="16" spans="1:7" ht="15.75" customHeight="1" x14ac:dyDescent="0.35">
      <c r="A16" s="9" t="s">
        <v>21</v>
      </c>
      <c r="B16" s="10" t="s">
        <v>55</v>
      </c>
      <c r="C16" s="11" t="s">
        <v>30</v>
      </c>
      <c r="D16" s="11">
        <v>20</v>
      </c>
      <c r="E16" s="11">
        <v>600</v>
      </c>
      <c r="F16" s="12">
        <f t="shared" si="0"/>
        <v>12000</v>
      </c>
      <c r="G16" s="34"/>
    </row>
    <row r="17" spans="1:7" ht="15.75" customHeight="1" x14ac:dyDescent="0.35">
      <c r="A17" s="9" t="s">
        <v>22</v>
      </c>
      <c r="B17" s="10" t="s">
        <v>56</v>
      </c>
      <c r="C17" s="11" t="s">
        <v>30</v>
      </c>
      <c r="D17" s="11">
        <v>18</v>
      </c>
      <c r="E17" s="11">
        <v>430</v>
      </c>
      <c r="F17" s="12">
        <f t="shared" si="0"/>
        <v>7740</v>
      </c>
      <c r="G17" s="34"/>
    </row>
    <row r="18" spans="1:7" ht="15.75" customHeight="1" x14ac:dyDescent="0.35">
      <c r="A18" s="9" t="s">
        <v>23</v>
      </c>
      <c r="B18" s="10" t="s">
        <v>70</v>
      </c>
      <c r="C18" s="11" t="s">
        <v>30</v>
      </c>
      <c r="D18" s="11">
        <v>12</v>
      </c>
      <c r="E18" s="11">
        <v>190</v>
      </c>
      <c r="F18" s="12">
        <f t="shared" si="0"/>
        <v>2280</v>
      </c>
      <c r="G18" s="34"/>
    </row>
    <row r="19" spans="1:7" ht="15.75" customHeight="1" x14ac:dyDescent="0.35">
      <c r="A19" s="9" t="s">
        <v>24</v>
      </c>
      <c r="B19" s="10" t="s">
        <v>57</v>
      </c>
      <c r="C19" s="11" t="s">
        <v>30</v>
      </c>
      <c r="D19" s="11">
        <v>24</v>
      </c>
      <c r="E19" s="11">
        <v>780</v>
      </c>
      <c r="F19" s="12">
        <f t="shared" si="0"/>
        <v>18720</v>
      </c>
      <c r="G19" s="34"/>
    </row>
    <row r="20" spans="1:7" ht="15.75" customHeight="1" x14ac:dyDescent="0.35">
      <c r="A20" s="9" t="s">
        <v>25</v>
      </c>
      <c r="B20" s="10" t="s">
        <v>58</v>
      </c>
      <c r="C20" s="11" t="s">
        <v>30</v>
      </c>
      <c r="D20" s="11">
        <v>80</v>
      </c>
      <c r="E20" s="11">
        <v>50</v>
      </c>
      <c r="F20" s="12">
        <f t="shared" si="0"/>
        <v>4000</v>
      </c>
    </row>
    <row r="21" spans="1:7" ht="13.5" x14ac:dyDescent="0.35">
      <c r="A21" s="9" t="s">
        <v>26</v>
      </c>
      <c r="B21" s="10" t="s">
        <v>59</v>
      </c>
      <c r="C21" s="11" t="s">
        <v>30</v>
      </c>
      <c r="D21" s="11">
        <v>30</v>
      </c>
      <c r="E21" s="11">
        <v>250</v>
      </c>
      <c r="F21" s="12">
        <f t="shared" si="0"/>
        <v>7500</v>
      </c>
    </row>
    <row r="22" spans="1:7" ht="13.5" x14ac:dyDescent="0.35">
      <c r="A22" s="13"/>
      <c r="B22" s="17" t="s">
        <v>27</v>
      </c>
      <c r="C22" s="18"/>
      <c r="D22" s="18"/>
      <c r="E22" s="19"/>
      <c r="F22" s="14">
        <f>SUM(F5:F21)</f>
        <v>460780</v>
      </c>
    </row>
    <row r="23" spans="1:7" ht="15.75" customHeight="1" x14ac:dyDescent="0.35">
      <c r="A23" s="22" t="s">
        <v>6</v>
      </c>
      <c r="B23" s="18"/>
      <c r="C23" s="18"/>
      <c r="D23" s="18"/>
      <c r="E23" s="18"/>
      <c r="F23" s="19"/>
    </row>
    <row r="24" spans="1:7" ht="15.75" customHeight="1" x14ac:dyDescent="0.35">
      <c r="A24" s="9" t="s">
        <v>7</v>
      </c>
      <c r="B24" s="10" t="s">
        <v>68</v>
      </c>
      <c r="C24" s="11" t="s">
        <v>29</v>
      </c>
      <c r="D24" s="15">
        <v>10</v>
      </c>
      <c r="E24" s="12">
        <v>4500</v>
      </c>
      <c r="F24" s="12">
        <f t="shared" ref="F24:F27" si="1">D24*E24</f>
        <v>45000</v>
      </c>
    </row>
    <row r="25" spans="1:7" ht="15.75" customHeight="1" x14ac:dyDescent="0.35">
      <c r="A25" s="9"/>
      <c r="B25" s="10" t="s">
        <v>67</v>
      </c>
      <c r="C25" s="11" t="s">
        <v>29</v>
      </c>
      <c r="D25" s="15">
        <v>6</v>
      </c>
      <c r="E25" s="12">
        <v>4500</v>
      </c>
      <c r="F25" s="12">
        <f t="shared" si="1"/>
        <v>27000</v>
      </c>
    </row>
    <row r="26" spans="1:7" ht="15.75" customHeight="1" x14ac:dyDescent="0.35">
      <c r="A26" s="9"/>
      <c r="B26" s="10" t="s">
        <v>40</v>
      </c>
      <c r="C26" s="11" t="s">
        <v>29</v>
      </c>
      <c r="D26" s="15">
        <v>15</v>
      </c>
      <c r="E26" s="12">
        <v>130</v>
      </c>
      <c r="F26" s="12">
        <f t="shared" si="1"/>
        <v>1950</v>
      </c>
    </row>
    <row r="27" spans="1:7" ht="15.75" customHeight="1" x14ac:dyDescent="0.35">
      <c r="A27" s="9"/>
      <c r="B27" s="10" t="s">
        <v>72</v>
      </c>
      <c r="C27" s="11" t="s">
        <v>71</v>
      </c>
      <c r="D27" s="15">
        <v>12</v>
      </c>
      <c r="E27" s="12">
        <v>380</v>
      </c>
      <c r="F27" s="12">
        <f t="shared" si="1"/>
        <v>4560</v>
      </c>
    </row>
    <row r="28" spans="1:7" ht="15.75" customHeight="1" x14ac:dyDescent="0.35">
      <c r="A28" s="13"/>
      <c r="B28" s="17" t="s">
        <v>8</v>
      </c>
      <c r="C28" s="18"/>
      <c r="D28" s="18"/>
      <c r="E28" s="19"/>
      <c r="F28" s="14">
        <f>SUM(F24:F27)</f>
        <v>78510</v>
      </c>
    </row>
    <row r="29" spans="1:7" ht="15.75" customHeight="1" x14ac:dyDescent="0.35">
      <c r="A29" s="22" t="s">
        <v>38</v>
      </c>
      <c r="B29" s="18"/>
      <c r="C29" s="18"/>
      <c r="D29" s="18"/>
      <c r="E29" s="18"/>
      <c r="F29" s="19"/>
    </row>
    <row r="30" spans="1:7" ht="15.75" customHeight="1" x14ac:dyDescent="0.35">
      <c r="A30" s="9" t="s">
        <v>7</v>
      </c>
      <c r="B30" s="10" t="s">
        <v>39</v>
      </c>
      <c r="C30" s="11" t="s">
        <v>30</v>
      </c>
      <c r="D30" s="15">
        <v>15</v>
      </c>
      <c r="E30" s="12">
        <v>1500</v>
      </c>
      <c r="F30" s="12">
        <f t="shared" ref="F30:F32" si="2">D30*E30</f>
        <v>22500</v>
      </c>
    </row>
    <row r="31" spans="1:7" ht="15.75" customHeight="1" x14ac:dyDescent="0.35">
      <c r="A31" s="9" t="s">
        <v>10</v>
      </c>
      <c r="B31" s="10" t="s">
        <v>42</v>
      </c>
      <c r="C31" s="11" t="s">
        <v>30</v>
      </c>
      <c r="D31" s="15">
        <v>13</v>
      </c>
      <c r="E31" s="12">
        <v>9000</v>
      </c>
      <c r="F31" s="12">
        <f t="shared" si="2"/>
        <v>117000</v>
      </c>
    </row>
    <row r="32" spans="1:7" ht="15.75" customHeight="1" x14ac:dyDescent="0.35">
      <c r="A32" s="9" t="s">
        <v>11</v>
      </c>
      <c r="B32" s="23" t="s">
        <v>43</v>
      </c>
      <c r="C32" s="24" t="s">
        <v>30</v>
      </c>
      <c r="D32" s="25">
        <v>4</v>
      </c>
      <c r="E32" s="12">
        <v>6988</v>
      </c>
      <c r="F32" s="12">
        <f t="shared" si="2"/>
        <v>27952</v>
      </c>
    </row>
    <row r="33" spans="1:6" ht="15.75" customHeight="1" x14ac:dyDescent="0.35">
      <c r="A33" s="13"/>
      <c r="B33" s="17" t="s">
        <v>8</v>
      </c>
      <c r="C33" s="18"/>
      <c r="D33" s="18"/>
      <c r="E33" s="19"/>
      <c r="F33" s="14">
        <f>SUM(F30:F32)</f>
        <v>167452</v>
      </c>
    </row>
    <row r="34" spans="1:6" ht="15.75" customHeight="1" x14ac:dyDescent="0.35">
      <c r="A34" s="22" t="s">
        <v>9</v>
      </c>
      <c r="B34" s="18"/>
      <c r="C34" s="18"/>
      <c r="D34" s="18"/>
      <c r="E34" s="18"/>
      <c r="F34" s="19"/>
    </row>
    <row r="35" spans="1:6" ht="15.75" customHeight="1" x14ac:dyDescent="0.35">
      <c r="A35" s="9" t="s">
        <v>7</v>
      </c>
      <c r="B35" s="10" t="s">
        <v>35</v>
      </c>
      <c r="C35" s="11" t="s">
        <v>30</v>
      </c>
      <c r="D35" s="15">
        <v>1</v>
      </c>
      <c r="E35" s="12">
        <v>100000</v>
      </c>
      <c r="F35" s="12">
        <f t="shared" ref="F35:F36" si="3">D35*E35</f>
        <v>100000</v>
      </c>
    </row>
    <row r="36" spans="1:6" ht="15.75" customHeight="1" x14ac:dyDescent="0.35">
      <c r="A36" s="9" t="s">
        <v>10</v>
      </c>
      <c r="B36" s="10" t="s">
        <v>36</v>
      </c>
      <c r="C36" s="11" t="s">
        <v>30</v>
      </c>
      <c r="D36" s="15">
        <v>1</v>
      </c>
      <c r="E36" s="12">
        <v>50000</v>
      </c>
      <c r="F36" s="12">
        <f t="shared" si="3"/>
        <v>50000</v>
      </c>
    </row>
    <row r="37" spans="1:6" ht="15.75" customHeight="1" x14ac:dyDescent="0.35">
      <c r="A37" s="13"/>
      <c r="B37" s="17" t="s">
        <v>8</v>
      </c>
      <c r="C37" s="18"/>
      <c r="D37" s="18"/>
      <c r="E37" s="19"/>
      <c r="F37" s="14">
        <f>SUM(F35:F36)</f>
        <v>150000</v>
      </c>
    </row>
    <row r="38" spans="1:6" ht="15.75" customHeight="1" x14ac:dyDescent="0.35">
      <c r="A38" s="22" t="s">
        <v>37</v>
      </c>
      <c r="B38" s="18"/>
      <c r="C38" s="18"/>
      <c r="D38" s="18"/>
      <c r="E38" s="18"/>
      <c r="F38" s="19"/>
    </row>
    <row r="39" spans="1:6" ht="15.75" customHeight="1" x14ac:dyDescent="0.35">
      <c r="A39" s="9"/>
      <c r="B39" s="10" t="s">
        <v>69</v>
      </c>
      <c r="C39" s="11" t="s">
        <v>60</v>
      </c>
      <c r="D39" s="15">
        <v>25</v>
      </c>
      <c r="E39" s="12">
        <v>245</v>
      </c>
      <c r="F39" s="12">
        <f t="shared" ref="F39:F41" si="4">D39*E39</f>
        <v>6125</v>
      </c>
    </row>
    <row r="40" spans="1:6" ht="15.75" customHeight="1" x14ac:dyDescent="0.35">
      <c r="A40" s="9"/>
      <c r="B40" s="10" t="s">
        <v>64</v>
      </c>
      <c r="C40" s="11" t="s">
        <v>30</v>
      </c>
      <c r="D40" s="15">
        <v>12</v>
      </c>
      <c r="E40" s="12">
        <v>230</v>
      </c>
      <c r="F40" s="12">
        <f t="shared" si="4"/>
        <v>2760</v>
      </c>
    </row>
    <row r="41" spans="1:6" ht="15.75" customHeight="1" x14ac:dyDescent="0.35">
      <c r="A41" s="9"/>
      <c r="B41" s="10" t="s">
        <v>66</v>
      </c>
      <c r="C41" s="11" t="s">
        <v>30</v>
      </c>
      <c r="D41" s="15">
        <v>8</v>
      </c>
      <c r="E41" s="12">
        <v>180</v>
      </c>
      <c r="F41" s="12">
        <f t="shared" si="4"/>
        <v>1440</v>
      </c>
    </row>
    <row r="42" spans="1:6" ht="15.75" customHeight="1" x14ac:dyDescent="0.35">
      <c r="A42" s="13"/>
      <c r="B42" s="17" t="s">
        <v>8</v>
      </c>
      <c r="C42" s="18"/>
      <c r="D42" s="18"/>
      <c r="E42" s="19"/>
      <c r="F42" s="14">
        <f>SUM(F39:F41)</f>
        <v>10325</v>
      </c>
    </row>
    <row r="43" spans="1:6" ht="13.5" x14ac:dyDescent="0.35">
      <c r="A43" s="21" t="s">
        <v>28</v>
      </c>
      <c r="B43" s="29"/>
      <c r="C43" s="29"/>
      <c r="D43" s="29"/>
      <c r="E43" s="29"/>
      <c r="F43" s="20"/>
    </row>
    <row r="44" spans="1:6" ht="13.5" x14ac:dyDescent="0.35">
      <c r="A44" s="8"/>
      <c r="B44" s="30" t="s">
        <v>65</v>
      </c>
      <c r="C44" s="31" t="s">
        <v>29</v>
      </c>
      <c r="D44" s="32">
        <v>48</v>
      </c>
      <c r="E44" s="33">
        <v>500</v>
      </c>
      <c r="F44" s="33">
        <f t="shared" ref="F44" si="5">D44*E44</f>
        <v>24000</v>
      </c>
    </row>
    <row r="45" spans="1:6" ht="13.5" x14ac:dyDescent="0.35">
      <c r="A45" s="9"/>
      <c r="B45" s="10" t="s">
        <v>41</v>
      </c>
      <c r="C45" s="11" t="s">
        <v>29</v>
      </c>
      <c r="D45" s="15">
        <v>12.84</v>
      </c>
      <c r="E45" s="12">
        <v>1100</v>
      </c>
      <c r="F45" s="12">
        <f t="shared" ref="F45:F52" si="6">D45*E45</f>
        <v>14124</v>
      </c>
    </row>
    <row r="46" spans="1:6" ht="13.5" x14ac:dyDescent="0.35">
      <c r="A46" s="9"/>
      <c r="B46" s="10" t="s">
        <v>34</v>
      </c>
      <c r="C46" s="11" t="s">
        <v>30</v>
      </c>
      <c r="D46" s="15">
        <v>1</v>
      </c>
      <c r="E46" s="12">
        <v>10000</v>
      </c>
      <c r="F46" s="12">
        <f t="shared" si="6"/>
        <v>10000</v>
      </c>
    </row>
    <row r="47" spans="1:6" ht="13.5" x14ac:dyDescent="0.35">
      <c r="A47" s="9"/>
      <c r="B47" s="10" t="s">
        <v>73</v>
      </c>
      <c r="C47" s="11" t="s">
        <v>30</v>
      </c>
      <c r="D47" s="15">
        <v>32</v>
      </c>
      <c r="E47" s="12">
        <v>500</v>
      </c>
      <c r="F47" s="12">
        <f t="shared" si="6"/>
        <v>16000</v>
      </c>
    </row>
    <row r="48" spans="1:6" ht="13.5" x14ac:dyDescent="0.35">
      <c r="A48" s="9"/>
      <c r="B48" s="10" t="s">
        <v>62</v>
      </c>
      <c r="C48" s="11" t="s">
        <v>30</v>
      </c>
      <c r="D48" s="15">
        <v>1</v>
      </c>
      <c r="E48" s="12">
        <f>SUM((F5:F9))*0.3</f>
        <v>97050</v>
      </c>
      <c r="F48" s="12">
        <f t="shared" si="6"/>
        <v>97050</v>
      </c>
    </row>
    <row r="49" spans="1:6" ht="13.5" x14ac:dyDescent="0.35">
      <c r="A49" s="9"/>
      <c r="B49" s="10" t="s">
        <v>63</v>
      </c>
      <c r="C49" s="11" t="s">
        <v>30</v>
      </c>
      <c r="D49" s="15">
        <v>1</v>
      </c>
      <c r="E49" s="12">
        <f>SUM(F10:F21)*0.3</f>
        <v>41184</v>
      </c>
      <c r="F49" s="12">
        <f t="shared" si="6"/>
        <v>41184</v>
      </c>
    </row>
    <row r="50" spans="1:6" ht="13.5" x14ac:dyDescent="0.35">
      <c r="A50" s="9"/>
      <c r="B50" s="10" t="s">
        <v>31</v>
      </c>
      <c r="C50" s="11" t="s">
        <v>29</v>
      </c>
      <c r="D50" s="15">
        <v>35.159999999999997</v>
      </c>
      <c r="E50" s="12">
        <v>150</v>
      </c>
      <c r="F50" s="12">
        <f t="shared" si="6"/>
        <v>5273.9999999999991</v>
      </c>
    </row>
    <row r="51" spans="1:6" ht="13.5" x14ac:dyDescent="0.35">
      <c r="A51" s="9"/>
      <c r="B51" s="10" t="s">
        <v>74</v>
      </c>
      <c r="C51" s="11" t="s">
        <v>30</v>
      </c>
      <c r="D51" s="15">
        <v>1</v>
      </c>
      <c r="E51" s="12">
        <v>5000</v>
      </c>
      <c r="F51" s="12">
        <f t="shared" si="6"/>
        <v>5000</v>
      </c>
    </row>
    <row r="52" spans="1:6" ht="13.5" x14ac:dyDescent="0.35">
      <c r="A52" s="9"/>
      <c r="B52" s="10" t="s">
        <v>32</v>
      </c>
      <c r="C52" s="11" t="s">
        <v>30</v>
      </c>
      <c r="D52" s="15">
        <v>8</v>
      </c>
      <c r="E52" s="12">
        <v>6000</v>
      </c>
      <c r="F52" s="12">
        <f t="shared" si="6"/>
        <v>48000</v>
      </c>
    </row>
    <row r="53" spans="1:6" ht="13.5" x14ac:dyDescent="0.35">
      <c r="A53" s="13"/>
      <c r="B53" s="17" t="s">
        <v>27</v>
      </c>
      <c r="C53" s="18"/>
      <c r="D53" s="18"/>
      <c r="E53" s="19"/>
      <c r="F53" s="14">
        <f>SUM(F44:F52)</f>
        <v>260632</v>
      </c>
    </row>
    <row r="54" spans="1:6" ht="13.5" x14ac:dyDescent="0.35">
      <c r="A54" s="13"/>
      <c r="B54" s="16"/>
      <c r="C54" s="16"/>
      <c r="D54" s="16"/>
      <c r="E54" s="16"/>
      <c r="F54" s="12"/>
    </row>
    <row r="55" spans="1:6" ht="13.5" x14ac:dyDescent="0.35">
      <c r="A55" s="13"/>
      <c r="B55" s="35" t="s">
        <v>33</v>
      </c>
      <c r="C55" s="36"/>
      <c r="D55" s="36"/>
      <c r="E55" s="36"/>
      <c r="F55" s="37">
        <f>SUM(F53,F42,F37,F33,F28,F22)</f>
        <v>1127699</v>
      </c>
    </row>
  </sheetData>
  <mergeCells count="13">
    <mergeCell ref="A4:F4"/>
    <mergeCell ref="A38:F38"/>
    <mergeCell ref="B42:E42"/>
    <mergeCell ref="A29:F29"/>
    <mergeCell ref="B33:E33"/>
    <mergeCell ref="B22:E22"/>
    <mergeCell ref="A43:F43"/>
    <mergeCell ref="A23:F23"/>
    <mergeCell ref="B28:E28"/>
    <mergeCell ref="A34:F34"/>
    <mergeCell ref="B37:E37"/>
    <mergeCell ref="B53:E53"/>
    <mergeCell ref="B55:E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wow</dc:creator>
  <cp:lastModifiedBy>NoName</cp:lastModifiedBy>
  <dcterms:created xsi:type="dcterms:W3CDTF">2023-02-10T22:48:28Z</dcterms:created>
  <dcterms:modified xsi:type="dcterms:W3CDTF">2023-02-15T20:03:29Z</dcterms:modified>
</cp:coreProperties>
</file>