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6" i="1" l="1"/>
  <c r="K11" i="1"/>
  <c r="K12" i="1"/>
  <c r="K26" i="1"/>
  <c r="K25" i="1"/>
  <c r="K27" i="1" s="1"/>
  <c r="K24" i="1"/>
  <c r="K23" i="1"/>
  <c r="K22" i="1"/>
  <c r="K19" i="1"/>
  <c r="K18" i="1"/>
  <c r="K20" i="1" s="1"/>
  <c r="K15" i="1"/>
  <c r="K16" i="1" s="1"/>
  <c r="K10" i="1"/>
  <c r="K9" i="1"/>
  <c r="K8" i="1"/>
  <c r="K6" i="1"/>
  <c r="K13" i="1" l="1"/>
  <c r="K28" i="1" s="1"/>
</calcChain>
</file>

<file path=xl/sharedStrings.xml><?xml version="1.0" encoding="utf-8"?>
<sst xmlns="http://schemas.openxmlformats.org/spreadsheetml/2006/main" count="76" uniqueCount="66">
  <si>
    <t>СМЕТА  НА  МАТЕРИАЛЫ  И  РАБОТУ</t>
  </si>
  <si>
    <t>№ п/п</t>
  </si>
  <si>
    <t>Виды работ</t>
  </si>
  <si>
    <t>ед. изм.</t>
  </si>
  <si>
    <t>кол-во</t>
  </si>
  <si>
    <t>материалы</t>
  </si>
  <si>
    <t>цена</t>
  </si>
  <si>
    <t>стоимость</t>
  </si>
  <si>
    <t>Материалы</t>
  </si>
  <si>
    <t>1.1</t>
  </si>
  <si>
    <t>Газон рулонный, 2 х 0,4 м</t>
  </si>
  <si>
    <t>рулон</t>
  </si>
  <si>
    <t>1.2</t>
  </si>
  <si>
    <r>
      <t>Кора древесная для мульчирования, фракция 10-20 мм, толщина слоя 5 см, площадь</t>
    </r>
    <r>
      <rPr>
        <sz val="10"/>
        <rFont val="GOST Common"/>
        <family val="2"/>
        <charset val="204"/>
      </rPr>
      <t xml:space="preserve"> 20</t>
    </r>
    <r>
      <rPr>
        <sz val="10"/>
        <color theme="1"/>
        <rFont val="GOST Common"/>
        <family val="2"/>
        <charset val="204"/>
      </rPr>
      <t xml:space="preserve"> м2</t>
    </r>
  </si>
  <si>
    <t>мешок 60л</t>
  </si>
  <si>
    <t>1.3</t>
  </si>
  <si>
    <t>Поликарбонат</t>
  </si>
  <si>
    <t>лист</t>
  </si>
  <si>
    <t>1.4</t>
  </si>
  <si>
    <t>Деревянный брус</t>
  </si>
  <si>
    <t>шт</t>
  </si>
  <si>
    <t>1.5</t>
  </si>
  <si>
    <t>Саморезы</t>
  </si>
  <si>
    <t>набор</t>
  </si>
  <si>
    <t>Итого по п1</t>
  </si>
  <si>
    <t>Освещение</t>
  </si>
  <si>
    <t>2.1.</t>
  </si>
  <si>
    <t>Столб уличный Bergen 80 см</t>
  </si>
  <si>
    <t>шт.</t>
  </si>
  <si>
    <t>Итого по п2</t>
  </si>
  <si>
    <t>МАФ</t>
  </si>
  <si>
    <t>3.1</t>
  </si>
  <si>
    <t>Зеркальный ручей - Полистирол ZENOMIRROR, зеркальный</t>
  </si>
  <si>
    <t>3.2</t>
  </si>
  <si>
    <t>Скамейка "Сатурн" 1,5м</t>
  </si>
  <si>
    <t>Растения</t>
  </si>
  <si>
    <t>4.1</t>
  </si>
  <si>
    <t>Барбарис Тунберга/Berberis thunbergii "Kelleris" C20 80-100 см</t>
  </si>
  <si>
    <t>4.2</t>
  </si>
  <si>
    <t>Астильба Chocolate cherry</t>
  </si>
  <si>
    <t>4.3</t>
  </si>
  <si>
    <t>Туя западная Littke Champion</t>
  </si>
  <si>
    <t>4.4</t>
  </si>
  <si>
    <t>Папоротник страусник</t>
  </si>
  <si>
    <t>4.5</t>
  </si>
  <si>
    <t>Бадан сердцелистный</t>
  </si>
  <si>
    <t>Работы по благоустройству</t>
  </si>
  <si>
    <t>Мульчирование</t>
  </si>
  <si>
    <t>Газон рулонный</t>
  </si>
  <si>
    <t>Высадка растений</t>
  </si>
  <si>
    <t>Итого по п3</t>
  </si>
  <si>
    <t>Итого по п4</t>
  </si>
  <si>
    <t>Итого по материалам</t>
  </si>
  <si>
    <t>5.1</t>
  </si>
  <si>
    <t>5.2</t>
  </si>
  <si>
    <t>5.3</t>
  </si>
  <si>
    <t>5.4</t>
  </si>
  <si>
    <t>5.5</t>
  </si>
  <si>
    <t>5.6</t>
  </si>
  <si>
    <t>Монтаж беседки</t>
  </si>
  <si>
    <t>Монтаж зеркального ручья</t>
  </si>
  <si>
    <t>1.6</t>
  </si>
  <si>
    <t>1.7</t>
  </si>
  <si>
    <t>Стелклянный ловец соллнца</t>
  </si>
  <si>
    <t>Флажки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</si>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</sst>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OST Common"/>
      <family val="2"/>
      <charset val="204"/>
    </font>
    <font>
      <sz val="10"/>
      <color theme="1"/>
      <name val="GOST Common"/>
      <family val="2"/>
      <charset val="204"/>
    </font>
    <font>
      <sz val="10"/>
      <color rgb="FFFF0000"/>
      <name val="GOST Common"/>
      <family val="2"/>
      <charset val="204"/>
    </font>
    <font>
      <sz val="10"/>
      <name val="GOST Common"/>
      <family val="2"/>
      <charset val="204"/>
    </font>
    <font>
      <b/>
      <sz val="10"/>
      <color theme="1"/>
      <name val="GOST Common"/>
      <family val="2"/>
      <charset val="204"/>
    </font>
    <font>
      <b/>
      <i/>
      <sz val="10"/>
      <color theme="1"/>
      <name val="GOST Common"/>
      <family val="2"/>
      <charset val="204"/>
    </font>
    <font>
      <b/>
      <sz val="10"/>
      <color rgb="FFFF0000"/>
      <name val="GOST Commo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" fontId="2" fillId="0" borderId="1" xfId="0" quotePrefix="1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L35" sqref="L35"/>
    </sheetView>
  </sheetViews>
  <sheetFormatPr defaultRowHeight="14.4" x14ac:dyDescent="0.3"/>
  <cols>
    <col min="2" max="2" width="53.109375" customWidth="1"/>
    <col min="11" max="11" width="9.77734375" bestFit="1" customWidth="1"/>
  </cols>
  <sheetData>
    <row r="1" spans="1:13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">
      <c r="A3" s="4" t="s">
        <v>1</v>
      </c>
      <c r="B3" s="4" t="s">
        <v>2</v>
      </c>
      <c r="C3" s="4"/>
      <c r="D3" s="4"/>
      <c r="E3" s="4"/>
      <c r="F3" s="4"/>
      <c r="G3" s="4"/>
      <c r="H3" s="5" t="s">
        <v>3</v>
      </c>
      <c r="I3" s="5" t="s">
        <v>4</v>
      </c>
      <c r="J3" s="4" t="s">
        <v>5</v>
      </c>
      <c r="K3" s="4"/>
      <c r="L3" s="6"/>
      <c r="M3" s="6"/>
    </row>
    <row r="4" spans="1:13" x14ac:dyDescent="0.3">
      <c r="A4" s="4"/>
      <c r="B4" s="4"/>
      <c r="C4" s="4"/>
      <c r="D4" s="4"/>
      <c r="E4" s="4"/>
      <c r="F4" s="4"/>
      <c r="G4" s="4"/>
      <c r="H4" s="5"/>
      <c r="I4" s="5"/>
      <c r="J4" s="7" t="s">
        <v>6</v>
      </c>
      <c r="K4" s="7" t="s">
        <v>7</v>
      </c>
      <c r="L4" s="6"/>
      <c r="M4" s="6"/>
    </row>
    <row r="5" spans="1:13" x14ac:dyDescent="0.3">
      <c r="A5" s="8">
        <v>1</v>
      </c>
      <c r="B5" s="9" t="s">
        <v>8</v>
      </c>
      <c r="C5" s="9"/>
      <c r="D5" s="9"/>
      <c r="E5" s="9"/>
      <c r="F5" s="9"/>
      <c r="G5" s="9"/>
      <c r="H5" s="10"/>
      <c r="I5" s="10"/>
      <c r="J5" s="11"/>
      <c r="K5" s="11"/>
      <c r="L5" s="12"/>
      <c r="M5" s="12"/>
    </row>
    <row r="6" spans="1:13" x14ac:dyDescent="0.3">
      <c r="A6" s="13" t="s">
        <v>9</v>
      </c>
      <c r="B6" s="14" t="s">
        <v>10</v>
      </c>
      <c r="C6" s="14"/>
      <c r="D6" s="14"/>
      <c r="E6" s="14"/>
      <c r="F6" s="14"/>
      <c r="G6" s="14"/>
      <c r="H6" s="10" t="s">
        <v>11</v>
      </c>
      <c r="I6" s="10">
        <v>6</v>
      </c>
      <c r="J6" s="11">
        <v>160</v>
      </c>
      <c r="K6" s="11">
        <f t="shared" ref="K6" si="0">I6*J6</f>
        <v>960</v>
      </c>
      <c r="L6" s="15"/>
      <c r="M6" s="16"/>
    </row>
    <row r="7" spans="1:13" ht="26.4" x14ac:dyDescent="0.3">
      <c r="A7" s="13" t="s">
        <v>12</v>
      </c>
      <c r="B7" s="17" t="s">
        <v>13</v>
      </c>
      <c r="C7" s="18"/>
      <c r="D7" s="18"/>
      <c r="E7" s="18"/>
      <c r="F7" s="18"/>
      <c r="G7" s="19"/>
      <c r="H7" s="20" t="s">
        <v>14</v>
      </c>
      <c r="I7" s="10">
        <v>7</v>
      </c>
      <c r="J7" s="21">
        <v>470</v>
      </c>
      <c r="K7" s="21">
        <v>470</v>
      </c>
      <c r="L7" s="22"/>
      <c r="M7" s="22"/>
    </row>
    <row r="8" spans="1:13" x14ac:dyDescent="0.3">
      <c r="A8" s="13" t="s">
        <v>15</v>
      </c>
      <c r="B8" s="14" t="s">
        <v>16</v>
      </c>
      <c r="C8" s="14"/>
      <c r="D8" s="14"/>
      <c r="E8" s="14"/>
      <c r="F8" s="14"/>
      <c r="G8" s="14"/>
      <c r="H8" s="10" t="s">
        <v>17</v>
      </c>
      <c r="I8" s="23">
        <v>5</v>
      </c>
      <c r="J8" s="21">
        <v>3073</v>
      </c>
      <c r="K8" s="21">
        <f>J8*I8</f>
        <v>15365</v>
      </c>
      <c r="L8" s="22"/>
      <c r="M8" s="22"/>
    </row>
    <row r="9" spans="1:13" x14ac:dyDescent="0.3">
      <c r="A9" s="13" t="s">
        <v>18</v>
      </c>
      <c r="B9" s="14" t="s">
        <v>19</v>
      </c>
      <c r="C9" s="14"/>
      <c r="D9" s="14"/>
      <c r="E9" s="14"/>
      <c r="F9" s="14"/>
      <c r="G9" s="14"/>
      <c r="H9" s="10" t="s">
        <v>20</v>
      </c>
      <c r="I9" s="10">
        <v>10</v>
      </c>
      <c r="J9" s="21">
        <v>97</v>
      </c>
      <c r="K9" s="21">
        <f t="shared" ref="K9:K10" si="1">J9*I9</f>
        <v>970</v>
      </c>
      <c r="L9" s="22"/>
      <c r="M9" s="22"/>
    </row>
    <row r="10" spans="1:13" x14ac:dyDescent="0.3">
      <c r="A10" s="13" t="s">
        <v>21</v>
      </c>
      <c r="B10" s="14" t="s">
        <v>22</v>
      </c>
      <c r="C10" s="14"/>
      <c r="D10" s="14"/>
      <c r="E10" s="14"/>
      <c r="F10" s="14"/>
      <c r="G10" s="14"/>
      <c r="H10" s="10" t="s">
        <v>23</v>
      </c>
      <c r="I10" s="10">
        <v>1</v>
      </c>
      <c r="J10" s="11">
        <v>548</v>
      </c>
      <c r="K10" s="21">
        <f t="shared" si="1"/>
        <v>548</v>
      </c>
      <c r="L10" s="22"/>
      <c r="M10" s="22"/>
    </row>
    <row r="11" spans="1:13" x14ac:dyDescent="0.3">
      <c r="A11" s="13" t="s">
        <v>61</v>
      </c>
      <c r="B11" s="14" t="s">
        <v>63</v>
      </c>
      <c r="C11" s="14"/>
      <c r="D11" s="14"/>
      <c r="E11" s="14"/>
      <c r="F11" s="14"/>
      <c r="G11" s="14"/>
      <c r="H11" s="10" t="s">
        <v>20</v>
      </c>
      <c r="I11" s="10">
        <v>50</v>
      </c>
      <c r="J11" s="11">
        <v>1500</v>
      </c>
      <c r="K11" s="21">
        <f t="shared" ref="K11:K12" si="2">J11*I11</f>
        <v>75000</v>
      </c>
    </row>
    <row r="12" spans="1:13" x14ac:dyDescent="0.3">
      <c r="A12" s="13" t="s">
        <v>62</v>
      </c>
      <c r="B12" s="14" t="s">
        <v>64</v>
      </c>
      <c r="C12" s="14"/>
      <c r="D12" s="14"/>
      <c r="E12" s="14"/>
      <c r="F12" s="14"/>
      <c r="G12" s="14"/>
      <c r="H12" s="10" t="s">
        <v>23</v>
      </c>
      <c r="I12" s="10">
        <v>5</v>
      </c>
      <c r="J12" s="11">
        <v>600</v>
      </c>
      <c r="K12" s="21">
        <f t="shared" si="2"/>
        <v>3000</v>
      </c>
      <c r="L12" s="22"/>
      <c r="M12" s="22"/>
    </row>
    <row r="13" spans="1:13" x14ac:dyDescent="0.3">
      <c r="A13" s="24"/>
      <c r="B13" s="25" t="s">
        <v>24</v>
      </c>
      <c r="C13" s="24"/>
      <c r="D13" s="24"/>
      <c r="E13" s="24"/>
      <c r="F13" s="24"/>
      <c r="G13" s="26"/>
      <c r="H13" s="27"/>
      <c r="I13" s="27"/>
      <c r="J13" s="28"/>
      <c r="K13" s="28">
        <f>SUM(K6:K10)</f>
        <v>18313</v>
      </c>
      <c r="L13" s="22"/>
      <c r="M13" s="22"/>
    </row>
    <row r="14" spans="1:13" x14ac:dyDescent="0.3">
      <c r="A14" s="8">
        <v>2</v>
      </c>
      <c r="B14" s="9" t="s">
        <v>25</v>
      </c>
      <c r="C14" s="9"/>
      <c r="D14" s="9"/>
      <c r="E14" s="9"/>
      <c r="F14" s="9"/>
      <c r="G14" s="9"/>
      <c r="H14" s="10"/>
      <c r="I14" s="10"/>
      <c r="J14" s="21"/>
      <c r="K14" s="21"/>
      <c r="L14" s="22"/>
      <c r="M14" s="22"/>
    </row>
    <row r="15" spans="1:13" x14ac:dyDescent="0.3">
      <c r="A15" s="29" t="s">
        <v>26</v>
      </c>
      <c r="B15" s="33" t="s">
        <v>27</v>
      </c>
      <c r="C15" s="33"/>
      <c r="D15" s="33"/>
      <c r="E15" s="33"/>
      <c r="F15" s="33"/>
      <c r="G15" s="33"/>
      <c r="H15" s="10" t="s">
        <v>28</v>
      </c>
      <c r="I15" s="10">
        <v>2</v>
      </c>
      <c r="J15" s="21">
        <v>2800</v>
      </c>
      <c r="K15" s="21">
        <f t="shared" ref="K15" si="3">I15*J15</f>
        <v>5600</v>
      </c>
      <c r="L15" s="22"/>
      <c r="M15" s="22"/>
    </row>
    <row r="16" spans="1:13" x14ac:dyDescent="0.3">
      <c r="A16" s="24"/>
      <c r="B16" s="34" t="s">
        <v>29</v>
      </c>
      <c r="C16" s="35"/>
      <c r="D16" s="35"/>
      <c r="E16" s="35"/>
      <c r="F16" s="35"/>
      <c r="G16" s="36"/>
      <c r="H16" s="27"/>
      <c r="I16" s="27"/>
      <c r="J16" s="28"/>
      <c r="K16" s="28">
        <f>SUM(K15:K15)</f>
        <v>5600</v>
      </c>
      <c r="L16" s="22"/>
      <c r="M16" s="22"/>
    </row>
    <row r="17" spans="1:13" x14ac:dyDescent="0.3">
      <c r="A17" s="8">
        <v>3</v>
      </c>
      <c r="B17" s="37" t="s">
        <v>30</v>
      </c>
      <c r="C17" s="37"/>
      <c r="D17" s="37"/>
      <c r="E17" s="37"/>
      <c r="F17" s="37"/>
      <c r="G17" s="37"/>
      <c r="H17" s="23"/>
      <c r="I17" s="23"/>
      <c r="J17" s="11"/>
      <c r="K17" s="11"/>
      <c r="L17" s="22"/>
      <c r="M17" s="22"/>
    </row>
    <row r="18" spans="1:13" x14ac:dyDescent="0.3">
      <c r="A18" s="13" t="s">
        <v>31</v>
      </c>
      <c r="B18" s="33" t="s">
        <v>32</v>
      </c>
      <c r="C18" s="33"/>
      <c r="D18" s="33"/>
      <c r="E18" s="33"/>
      <c r="F18" s="33"/>
      <c r="G18" s="33"/>
      <c r="H18" s="10" t="s">
        <v>28</v>
      </c>
      <c r="I18" s="10">
        <v>15</v>
      </c>
      <c r="J18" s="21">
        <v>3333</v>
      </c>
      <c r="K18" s="21">
        <f t="shared" ref="K18:K19" si="4">I18*J18</f>
        <v>49995</v>
      </c>
      <c r="L18" s="22"/>
      <c r="M18" s="22"/>
    </row>
    <row r="19" spans="1:13" x14ac:dyDescent="0.3">
      <c r="A19" s="13" t="s">
        <v>33</v>
      </c>
      <c r="B19" s="33" t="s">
        <v>34</v>
      </c>
      <c r="C19" s="33"/>
      <c r="D19" s="33"/>
      <c r="E19" s="33"/>
      <c r="F19" s="33"/>
      <c r="G19" s="33"/>
      <c r="H19" s="10" t="s">
        <v>28</v>
      </c>
      <c r="I19" s="10">
        <v>1</v>
      </c>
      <c r="J19" s="21">
        <v>7000</v>
      </c>
      <c r="K19" s="21">
        <f t="shared" si="4"/>
        <v>7000</v>
      </c>
      <c r="L19" s="22"/>
      <c r="M19" s="22"/>
    </row>
    <row r="20" spans="1:13" x14ac:dyDescent="0.3">
      <c r="A20" s="24"/>
      <c r="B20" s="34" t="s">
        <v>50</v>
      </c>
      <c r="C20" s="35"/>
      <c r="D20" s="35"/>
      <c r="E20" s="35"/>
      <c r="F20" s="35"/>
      <c r="G20" s="36"/>
      <c r="H20" s="27"/>
      <c r="I20" s="27"/>
      <c r="J20" s="28"/>
      <c r="K20" s="28">
        <f>SUM(K18:K19)</f>
        <v>56995</v>
      </c>
      <c r="L20" s="22"/>
      <c r="M20" s="22"/>
    </row>
    <row r="21" spans="1:13" x14ac:dyDescent="0.3">
      <c r="A21" s="8">
        <v>4</v>
      </c>
      <c r="B21" s="37" t="s">
        <v>35</v>
      </c>
      <c r="C21" s="37"/>
      <c r="D21" s="37"/>
      <c r="E21" s="37"/>
      <c r="F21" s="37"/>
      <c r="G21" s="37"/>
      <c r="H21" s="23"/>
      <c r="I21" s="23"/>
      <c r="J21" s="11"/>
      <c r="K21" s="11"/>
      <c r="L21" s="22"/>
      <c r="M21" s="22"/>
    </row>
    <row r="22" spans="1:13" x14ac:dyDescent="0.3">
      <c r="A22" s="13" t="s">
        <v>36</v>
      </c>
      <c r="B22" s="38" t="s">
        <v>37</v>
      </c>
      <c r="C22" s="38"/>
      <c r="D22" s="38"/>
      <c r="E22" s="38"/>
      <c r="F22" s="38"/>
      <c r="G22" s="38"/>
      <c r="H22" s="10" t="s">
        <v>28</v>
      </c>
      <c r="I22" s="10">
        <v>3</v>
      </c>
      <c r="J22" s="11">
        <v>4100</v>
      </c>
      <c r="K22" s="11">
        <f>I22*J22</f>
        <v>12300</v>
      </c>
      <c r="L22" s="22"/>
      <c r="M22" s="22"/>
    </row>
    <row r="23" spans="1:13" ht="14.4" customHeight="1" x14ac:dyDescent="0.3">
      <c r="A23" s="13" t="s">
        <v>38</v>
      </c>
      <c r="B23" s="39" t="s">
        <v>39</v>
      </c>
      <c r="C23" s="39"/>
      <c r="D23" s="39"/>
      <c r="E23" s="39"/>
      <c r="F23" s="39"/>
      <c r="G23" s="39"/>
      <c r="H23" s="10" t="s">
        <v>28</v>
      </c>
      <c r="I23" s="10">
        <v>25</v>
      </c>
      <c r="J23" s="11">
        <v>374</v>
      </c>
      <c r="K23" s="11">
        <f>I23*J23</f>
        <v>9350</v>
      </c>
      <c r="L23" s="22"/>
      <c r="M23" s="22"/>
    </row>
    <row r="24" spans="1:13" x14ac:dyDescent="0.3">
      <c r="A24" s="13" t="s">
        <v>40</v>
      </c>
      <c r="B24" s="39" t="s">
        <v>41</v>
      </c>
      <c r="C24" s="39"/>
      <c r="D24" s="39"/>
      <c r="E24" s="39"/>
      <c r="F24" s="39"/>
      <c r="G24" s="39"/>
      <c r="H24" s="10" t="s">
        <v>28</v>
      </c>
      <c r="I24" s="10">
        <v>2</v>
      </c>
      <c r="J24" s="11">
        <v>9280</v>
      </c>
      <c r="K24" s="11">
        <f>I24*J24</f>
        <v>18560</v>
      </c>
      <c r="L24" s="22"/>
      <c r="M24" s="22"/>
    </row>
    <row r="25" spans="1:13" ht="18" customHeight="1" x14ac:dyDescent="0.3">
      <c r="A25" s="13" t="s">
        <v>42</v>
      </c>
      <c r="B25" s="40" t="s">
        <v>43</v>
      </c>
      <c r="C25" s="41"/>
      <c r="D25" s="41"/>
      <c r="E25" s="41"/>
      <c r="F25" s="41"/>
      <c r="G25" s="42"/>
      <c r="H25" s="10" t="s">
        <v>28</v>
      </c>
      <c r="I25" s="10">
        <v>2</v>
      </c>
      <c r="J25" s="11">
        <v>2500</v>
      </c>
      <c r="K25" s="11">
        <f>I25*J25</f>
        <v>5000</v>
      </c>
      <c r="L25" s="22"/>
      <c r="M25" s="22"/>
    </row>
    <row r="26" spans="1:13" x14ac:dyDescent="0.3">
      <c r="A26" s="13" t="s">
        <v>44</v>
      </c>
      <c r="B26" s="39" t="s">
        <v>45</v>
      </c>
      <c r="C26" s="39"/>
      <c r="D26" s="39"/>
      <c r="E26" s="39"/>
      <c r="F26" s="39"/>
      <c r="G26" s="39"/>
      <c r="H26" s="10" t="s">
        <v>28</v>
      </c>
      <c r="I26" s="10">
        <v>15</v>
      </c>
      <c r="J26" s="11">
        <v>1050</v>
      </c>
      <c r="K26" s="11">
        <f>I26*J26</f>
        <v>15750</v>
      </c>
    </row>
    <row r="27" spans="1:13" x14ac:dyDescent="0.3">
      <c r="A27" s="24"/>
      <c r="B27" s="34" t="s">
        <v>51</v>
      </c>
      <c r="C27" s="35"/>
      <c r="D27" s="35"/>
      <c r="E27" s="35"/>
      <c r="F27" s="35"/>
      <c r="G27" s="36"/>
      <c r="H27" s="27"/>
      <c r="I27" s="27"/>
      <c r="J27" s="28"/>
      <c r="K27" s="28">
        <f>SUM(K25:K26)</f>
        <v>20750</v>
      </c>
    </row>
    <row r="28" spans="1:13" ht="14.4" customHeight="1" x14ac:dyDescent="0.3">
      <c r="A28" s="7"/>
      <c r="B28" s="34" t="s">
        <v>52</v>
      </c>
      <c r="C28" s="35"/>
      <c r="D28" s="35"/>
      <c r="E28" s="35"/>
      <c r="F28" s="35"/>
      <c r="G28" s="36"/>
      <c r="H28" s="27"/>
      <c r="I28" s="27"/>
      <c r="J28" s="28"/>
      <c r="K28" s="28">
        <f>K27+K20+K16+K13</f>
        <v>101658</v>
      </c>
    </row>
    <row r="29" spans="1:13" ht="14.4" customHeight="1" x14ac:dyDescent="0.3">
      <c r="A29" s="8">
        <v>6</v>
      </c>
      <c r="B29" s="43" t="s">
        <v>46</v>
      </c>
      <c r="C29" s="44"/>
      <c r="D29" s="44"/>
      <c r="E29" s="44"/>
      <c r="F29" s="44"/>
      <c r="G29" s="45"/>
      <c r="H29" s="10"/>
      <c r="I29" s="10"/>
      <c r="J29" s="21"/>
      <c r="K29" s="21"/>
    </row>
    <row r="30" spans="1:13" ht="16.2" customHeight="1" x14ac:dyDescent="0.3">
      <c r="A30" s="13" t="s">
        <v>53</v>
      </c>
      <c r="B30" s="46" t="s">
        <v>59</v>
      </c>
      <c r="C30" s="47"/>
      <c r="D30" s="47"/>
      <c r="E30" s="47"/>
      <c r="F30" s="47"/>
      <c r="G30" s="48"/>
      <c r="H30" s="10"/>
      <c r="I30" s="10"/>
      <c r="J30" s="21"/>
      <c r="K30" s="21">
        <v>6000</v>
      </c>
    </row>
    <row r="31" spans="1:13" ht="13.8" customHeight="1" x14ac:dyDescent="0.3">
      <c r="A31" s="13" t="s">
        <v>54</v>
      </c>
      <c r="B31" s="46" t="s">
        <v>60</v>
      </c>
      <c r="C31" s="47"/>
      <c r="D31" s="47"/>
      <c r="E31" s="47"/>
      <c r="F31" s="47"/>
      <c r="G31" s="48"/>
      <c r="H31" s="10"/>
      <c r="I31" s="10"/>
      <c r="J31" s="21"/>
      <c r="K31" s="21">
        <v>3500</v>
      </c>
    </row>
    <row r="32" spans="1:13" ht="14.4" customHeight="1" x14ac:dyDescent="0.3">
      <c r="A32" s="13" t="s">
        <v>55</v>
      </c>
      <c r="B32" s="33" t="s">
        <v>47</v>
      </c>
      <c r="C32" s="33"/>
      <c r="D32" s="33"/>
      <c r="E32" s="33"/>
      <c r="F32" s="33"/>
      <c r="G32" s="33"/>
      <c r="H32" s="10"/>
      <c r="I32" s="10"/>
      <c r="J32" s="21"/>
      <c r="K32" s="21">
        <v>2000</v>
      </c>
    </row>
    <row r="33" spans="1:11" x14ac:dyDescent="0.3">
      <c r="A33" s="13" t="s">
        <v>56</v>
      </c>
      <c r="B33" s="33" t="s">
        <v>48</v>
      </c>
      <c r="C33" s="33"/>
      <c r="D33" s="33"/>
      <c r="E33" s="33"/>
      <c r="F33" s="33"/>
      <c r="G33" s="33"/>
      <c r="H33" s="10"/>
      <c r="I33" s="10"/>
      <c r="J33" s="21"/>
      <c r="K33" s="21">
        <v>2000</v>
      </c>
    </row>
    <row r="34" spans="1:11" ht="14.4" customHeight="1" x14ac:dyDescent="0.3">
      <c r="A34" s="13" t="s">
        <v>57</v>
      </c>
      <c r="B34" s="46" t="s">
        <v>25</v>
      </c>
      <c r="C34" s="47"/>
      <c r="D34" s="47"/>
      <c r="E34" s="47"/>
      <c r="F34" s="47"/>
      <c r="G34" s="48"/>
      <c r="H34" s="10"/>
      <c r="I34" s="10"/>
      <c r="J34" s="21"/>
      <c r="K34" s="21">
        <v>40000</v>
      </c>
    </row>
    <row r="35" spans="1:11" x14ac:dyDescent="0.3">
      <c r="A35" s="13" t="s">
        <v>58</v>
      </c>
      <c r="B35" s="33" t="s">
        <v>49</v>
      </c>
      <c r="C35" s="33"/>
      <c r="D35" s="33"/>
      <c r="E35" s="33"/>
      <c r="F35" s="33"/>
      <c r="G35" s="33"/>
      <c r="H35" s="10"/>
      <c r="I35" s="10"/>
      <c r="J35" s="21"/>
      <c r="K35" s="30">
        <v>50000</v>
      </c>
    </row>
    <row r="36" spans="1:11" x14ac:dyDescent="0.3">
      <c r="A36" s="13"/>
      <c r="B36" s="51" t="s">
        <v>65</v>
      </c>
      <c r="C36" s="49"/>
      <c r="D36" s="49"/>
      <c r="E36" s="49"/>
      <c r="F36" s="49"/>
      <c r="G36" s="50"/>
      <c r="H36" s="31"/>
      <c r="I36" s="31"/>
      <c r="J36" s="32"/>
      <c r="K36" s="32">
        <f>SUM(K30:K35,K28)</f>
        <v>205158</v>
      </c>
    </row>
  </sheetData>
  <mergeCells count="33">
    <mergeCell ref="B11:G11"/>
    <mergeCell ref="B12:G12"/>
    <mergeCell ref="L23:M23"/>
    <mergeCell ref="L24:M24"/>
    <mergeCell ref="L25:M25"/>
    <mergeCell ref="L20:M20"/>
    <mergeCell ref="L21:M21"/>
    <mergeCell ref="L22:M22"/>
    <mergeCell ref="L15:M15"/>
    <mergeCell ref="L16:M19"/>
    <mergeCell ref="B14:G14"/>
    <mergeCell ref="L12:M12"/>
    <mergeCell ref="L13:M13"/>
    <mergeCell ref="L14:M14"/>
    <mergeCell ref="B8:G8"/>
    <mergeCell ref="L8:M8"/>
    <mergeCell ref="B9:G9"/>
    <mergeCell ref="L9:M9"/>
    <mergeCell ref="B10:G10"/>
    <mergeCell ref="L10:M10"/>
    <mergeCell ref="B5:G5"/>
    <mergeCell ref="L5:M5"/>
    <mergeCell ref="B6:G6"/>
    <mergeCell ref="L6:M6"/>
    <mergeCell ref="B7:G7"/>
    <mergeCell ref="L7:M7"/>
    <mergeCell ref="A1:M1"/>
    <mergeCell ref="A3:A4"/>
    <mergeCell ref="B3:G4"/>
    <mergeCell ref="H3:H4"/>
    <mergeCell ref="I3:I4"/>
    <mergeCell ref="J3:K3"/>
    <mergeCell ref="L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2023-02-15T00:02:39Z</dcterms:modified>
</cp:coreProperties>
</file>