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30" yWindow="2070" windowWidth="21600" windowHeight="11385" tabRatio="949" activeTab="5"/>
  </bookViews>
  <sheets>
    <sheet name="СВОДНАЯ" sheetId="1" r:id="rId1"/>
    <sheet name="1.1" sheetId="2" r:id="rId2"/>
    <sheet name=" 1.4" sheetId="3" r:id="rId3"/>
    <sheet name="2.3" sheetId="4" r:id="rId4"/>
    <sheet name="2.5" sheetId="5" r:id="rId5"/>
    <sheet name="3.3" sheetId="6" r:id="rId6"/>
    <sheet name="4.2" sheetId="7" r:id="rId7"/>
    <sheet name="Отчет о совместимости" sheetId="8" r:id="rId8"/>
  </sheets>
  <definedNames/>
  <calcPr fullCalcOnLoad="1"/>
</workbook>
</file>

<file path=xl/sharedStrings.xml><?xml version="1.0" encoding="utf-8"?>
<sst xmlns="http://schemas.openxmlformats.org/spreadsheetml/2006/main" count="252" uniqueCount="110">
  <si>
    <t>№ п.п</t>
  </si>
  <si>
    <t>Наименование</t>
  </si>
  <si>
    <t>Ед. изм</t>
  </si>
  <si>
    <t>Кол-во</t>
  </si>
  <si>
    <t>м2</t>
  </si>
  <si>
    <t>Цена  руб</t>
  </si>
  <si>
    <t>Работа</t>
  </si>
  <si>
    <t>Итого работа</t>
  </si>
  <si>
    <t xml:space="preserve">Материалы </t>
  </si>
  <si>
    <t>Итого материалы</t>
  </si>
  <si>
    <t>Всего, руб</t>
  </si>
  <si>
    <t>Стоим, руб</t>
  </si>
  <si>
    <t xml:space="preserve"> 1.1</t>
  </si>
  <si>
    <t>Итого по разделу</t>
  </si>
  <si>
    <t xml:space="preserve">Комплекс работ по благоустройству и озеленению </t>
  </si>
  <si>
    <t xml:space="preserve">СМЕТА СВОДНАЯ  №1 </t>
  </si>
  <si>
    <t>м3</t>
  </si>
  <si>
    <t>Итого работа и материалы</t>
  </si>
  <si>
    <t xml:space="preserve">Раздел 1. Подготовка территории, инженерные системы </t>
  </si>
  <si>
    <t xml:space="preserve">Раздел 2. Благоустройство </t>
  </si>
  <si>
    <t xml:space="preserve">Раздел 3. Озеленение </t>
  </si>
  <si>
    <t xml:space="preserve">Раздел 4. Дополнительные работы  </t>
  </si>
  <si>
    <t xml:space="preserve"> 3.3</t>
  </si>
  <si>
    <t xml:space="preserve">ИТОГО ПО СМЕТЕ </t>
  </si>
  <si>
    <t xml:space="preserve">Декоративное освещение </t>
  </si>
  <si>
    <t xml:space="preserve">Подготовительные работы, предварительная планировка территории  </t>
  </si>
  <si>
    <t>мп</t>
  </si>
  <si>
    <t xml:space="preserve"> 2.3</t>
  </si>
  <si>
    <t xml:space="preserve"> 2.5</t>
  </si>
  <si>
    <t xml:space="preserve"> 1.4</t>
  </si>
  <si>
    <t xml:space="preserve">Смета предв </t>
  </si>
  <si>
    <t xml:space="preserve">Смета ВЫП </t>
  </si>
  <si>
    <t>Деревья, кустарники</t>
  </si>
  <si>
    <t>Накл / надзор</t>
  </si>
  <si>
    <t>Локальный сметный расчет № 2.5</t>
  </si>
  <si>
    <t>комп</t>
  </si>
  <si>
    <t>Локальный сметный расчет № 1.4</t>
  </si>
  <si>
    <t>Локальный сметный расчет № 2.3</t>
  </si>
  <si>
    <t>Локальный сметный расчет № 3.3</t>
  </si>
  <si>
    <t>ч/дн</t>
  </si>
  <si>
    <t xml:space="preserve">Доставка рабочих </t>
  </si>
  <si>
    <t>Матер</t>
  </si>
  <si>
    <t xml:space="preserve">Инструмент расходный </t>
  </si>
  <si>
    <t>мсм</t>
  </si>
  <si>
    <t xml:space="preserve">посадка деревьев и кустарников </t>
  </si>
  <si>
    <t>Отчет о совместимости для СМЕТА СВОДНАЯ Шаблон .xls</t>
  </si>
  <si>
    <t>Дата отчета: 15.01.2020 23:53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</si>
  <si>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</si>
  <si>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</si>
  <si>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</si>
  <si>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</si>
  <si>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</si>
  <si>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</si>
  <si>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Кабель</t>
  </si>
  <si>
    <t>шт</t>
  </si>
  <si>
    <t>м</t>
  </si>
  <si>
    <t>Доставка оборудования</t>
  </si>
  <si>
    <t>Доставка рабочих</t>
  </si>
  <si>
    <t>Защитная труба</t>
  </si>
  <si>
    <t>Рытье траншеи с обратной засыпкой</t>
  </si>
  <si>
    <t xml:space="preserve">Прокладка кабеля в гофре </t>
  </si>
  <si>
    <t>пм</t>
  </si>
  <si>
    <t>Подготовка посадочных ям</t>
  </si>
  <si>
    <t xml:space="preserve">Разметка территории, срезка плодородного грунта (земработы вручную с перемещением и распределением по территории).    </t>
  </si>
  <si>
    <t>Доставка растений</t>
  </si>
  <si>
    <t>Локальный сметный расчет № 4.2</t>
  </si>
  <si>
    <t>Демонтаж</t>
  </si>
  <si>
    <t>Выкопка растений</t>
  </si>
  <si>
    <t xml:space="preserve">Вывоз растений </t>
  </si>
  <si>
    <t>Выранивание грунта</t>
  </si>
  <si>
    <t>Локальный сметный расчет № 1.1</t>
  </si>
  <si>
    <t>Инструмент расходный (включены в смету 1.1)</t>
  </si>
  <si>
    <t xml:space="preserve"> 4.2</t>
  </si>
  <si>
    <t>Раздел 1. Подготовка территории, инженерные системы</t>
  </si>
  <si>
    <t>Вывоз строительного материала и мусора</t>
  </si>
  <si>
    <t>Земляные работы (включены в смету 1.1)</t>
  </si>
  <si>
    <t>шт.</t>
  </si>
  <si>
    <t>Установка светодиодной ленты</t>
  </si>
  <si>
    <t xml:space="preserve">Установка светильников </t>
  </si>
  <si>
    <t>Пешеходные дорожки</t>
  </si>
  <si>
    <t xml:space="preserve">Доставка материала </t>
  </si>
  <si>
    <t>Устройство выравнивающего слоя из щебня 10 см</t>
  </si>
  <si>
    <t>Щебень гранитный фр.5-20</t>
  </si>
  <si>
    <t>Демонтаж артобъектов</t>
  </si>
  <si>
    <t>Гравийный отсев</t>
  </si>
  <si>
    <t>Пластборт</t>
  </si>
  <si>
    <t>Установка пластикового бордюра</t>
  </si>
  <si>
    <t>Грунтовый светильник</t>
  </si>
  <si>
    <t>Светодиодная лента</t>
  </si>
  <si>
    <t>Артобъекты: пергола, металические шары, пруд</t>
  </si>
  <si>
    <t>Установка перголы</t>
  </si>
  <si>
    <t>Доска лиственницы</t>
  </si>
  <si>
    <t>Фанера</t>
  </si>
  <si>
    <t>Изготовленние перголы</t>
  </si>
  <si>
    <t>Пленка ПВХ</t>
  </si>
  <si>
    <t xml:space="preserve">Доставка арт-объектов </t>
  </si>
  <si>
    <t>Ирга Ламарка 300-400 см/20-25</t>
  </si>
  <si>
    <t>Спирея березолистная 30 см</t>
  </si>
  <si>
    <t>Спирея березолистная 40 см</t>
  </si>
  <si>
    <t>Спирея березолистная 50 см</t>
  </si>
  <si>
    <t>Овсяница овечья</t>
  </si>
  <si>
    <t xml:space="preserve">Выкопка крупномеров </t>
  </si>
  <si>
    <t>Шары из пластика хромированные d80 см</t>
  </si>
  <si>
    <t>Шары из пластика хромированные d70 см</t>
  </si>
  <si>
    <t>Шары из пластика хромированные d60 см</t>
  </si>
  <si>
    <t>Шары из пластика хромированные d53 см</t>
  </si>
  <si>
    <r>
      <t xml:space="preserve">Шары из пластика хромированные мелкие разного диаметра </t>
    </r>
    <r>
      <rPr>
        <sz val="10"/>
        <color indexed="10"/>
        <rFont val="Arial"/>
        <family val="2"/>
      </rPr>
      <t xml:space="preserve"> (есть в наличии)</t>
    </r>
  </si>
  <si>
    <t>Разгрузка и посадка крупномеров</t>
  </si>
  <si>
    <t>мет. уголки, клей и  др. матариалы</t>
  </si>
  <si>
    <t>Овсяница Мейери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</si>
</sst>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0"/>
      <color indexed="30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"/>
      <family val="2"/>
    </font>
    <font>
      <b/>
      <i/>
      <sz val="10"/>
      <color indexed="3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48"/>
      <name val="Arial"/>
      <family val="0"/>
    </font>
    <font>
      <b/>
      <i/>
      <sz val="10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0"/>
    </font>
    <font>
      <i/>
      <sz val="10"/>
      <color rgb="FF0070C0"/>
      <name val="Arial"/>
      <family val="2"/>
    </font>
    <font>
      <b/>
      <i/>
      <sz val="10"/>
      <color rgb="FF0070C0"/>
      <name val="Arial"/>
      <family val="0"/>
    </font>
    <font>
      <sz val="10"/>
      <color rgb="FFFF0000"/>
      <name val="Arial"/>
      <family val="0"/>
    </font>
    <font>
      <i/>
      <sz val="10"/>
      <color rgb="FFFF0000"/>
      <name val="Arial"/>
      <family val="0"/>
    </font>
    <font>
      <b/>
      <i/>
      <sz val="10"/>
      <color rgb="FFFF0000"/>
      <name val="Arial"/>
      <family val="0"/>
    </font>
    <font>
      <sz val="10"/>
      <color rgb="FF3366FF"/>
      <name val="Arial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FF"/>
      <name val="Arial"/>
      <family val="0"/>
    </font>
    <font>
      <b/>
      <i/>
      <sz val="10"/>
      <color rgb="FF3366FF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" fontId="3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60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3" fontId="0" fillId="34" borderId="0" xfId="0" applyNumberFormat="1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3" fontId="59" fillId="0" borderId="10" xfId="0" applyNumberFormat="1" applyFon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left" vertical="center"/>
    </xf>
    <xf numFmtId="16" fontId="59" fillId="0" borderId="10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3" fontId="59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53">
      <alignment/>
      <protection/>
    </xf>
    <xf numFmtId="0" fontId="63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6" xfId="0" applyNumberFormat="1" applyFont="1" applyFill="1" applyBorder="1" applyAlignment="1">
      <alignment vertical="center"/>
    </xf>
    <xf numFmtId="0" fontId="6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 vertical="center"/>
    </xf>
    <xf numFmtId="0" fontId="9" fillId="0" borderId="10" xfId="53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 wrapText="1"/>
    </xf>
    <xf numFmtId="3" fontId="61" fillId="33" borderId="18" xfId="0" applyNumberFormat="1" applyFont="1" applyFill="1" applyBorder="1" applyAlignment="1">
      <alignment horizontal="center" vertical="center" wrapText="1"/>
    </xf>
    <xf numFmtId="3" fontId="61" fillId="33" borderId="19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65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83"/>
  <sheetViews>
    <sheetView zoomScale="88" zoomScaleNormal="88" zoomScalePageLayoutView="0" workbookViewId="0" topLeftCell="A1">
      <selection activeCell="I12" sqref="I12"/>
    </sheetView>
  </sheetViews>
  <sheetFormatPr defaultColWidth="11.421875" defaultRowHeight="12.75" outlineLevelCol="1"/>
  <cols>
    <col min="1" max="1" width="5.00390625" style="31" customWidth="1"/>
    <col min="2" max="2" width="33.7109375" style="30" customWidth="1"/>
    <col min="3" max="3" width="4.8515625" style="31" customWidth="1"/>
    <col min="4" max="4" width="6.7109375" style="30" customWidth="1"/>
    <col min="5" max="5" width="1.28515625" style="30" customWidth="1"/>
    <col min="6" max="6" width="9.140625" style="64" customWidth="1"/>
    <col min="7" max="7" width="11.7109375" style="64" customWidth="1"/>
    <col min="8" max="8" width="8.8515625" style="64" customWidth="1"/>
    <col min="9" max="9" width="11.7109375" style="64" customWidth="1"/>
    <col min="10" max="10" width="1.1484375" style="30" customWidth="1"/>
    <col min="11" max="12" width="8.8515625" style="64" customWidth="1" outlineLevel="1"/>
    <col min="13" max="13" width="9.140625" style="64" customWidth="1" outlineLevel="1"/>
    <col min="14" max="14" width="9.28125" style="64" customWidth="1" outlineLevel="1"/>
    <col min="15" max="16384" width="11.421875" style="30" customWidth="1"/>
  </cols>
  <sheetData>
    <row r="1" spans="1:14" s="47" customFormat="1" ht="12.75">
      <c r="A1" s="14"/>
      <c r="B1" s="5"/>
      <c r="C1" s="6"/>
      <c r="D1" s="5"/>
      <c r="F1" s="35"/>
      <c r="G1" s="35"/>
      <c r="H1" s="64"/>
      <c r="I1" s="64"/>
      <c r="K1" s="35"/>
      <c r="L1" s="35"/>
      <c r="M1" s="64"/>
      <c r="N1" s="64"/>
    </row>
    <row r="2" spans="1:14" s="13" customFormat="1" ht="15.75" customHeight="1">
      <c r="A2" s="138" t="s">
        <v>15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4" s="13" customFormat="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s="13" customFormat="1" ht="12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12" customHeight="1">
      <c r="A5" s="1"/>
      <c r="B5" s="62"/>
      <c r="C5" s="62"/>
      <c r="F5" s="65"/>
      <c r="G5" s="65"/>
      <c r="H5" s="65"/>
      <c r="I5" s="65"/>
      <c r="K5" s="65"/>
      <c r="L5" s="65"/>
      <c r="M5" s="65"/>
      <c r="N5" s="65"/>
    </row>
    <row r="6" spans="1:14" ht="15" customHeight="1">
      <c r="A6" s="139" t="s">
        <v>0</v>
      </c>
      <c r="B6" s="153" t="s">
        <v>1</v>
      </c>
      <c r="C6" s="139" t="s">
        <v>2</v>
      </c>
      <c r="D6" s="139" t="s">
        <v>3</v>
      </c>
      <c r="F6" s="148" t="s">
        <v>30</v>
      </c>
      <c r="G6" s="148"/>
      <c r="H6" s="148"/>
      <c r="I6" s="148"/>
      <c r="K6" s="142" t="s">
        <v>31</v>
      </c>
      <c r="L6" s="143"/>
      <c r="M6" s="143"/>
      <c r="N6" s="144"/>
    </row>
    <row r="7" spans="1:14" ht="24" customHeight="1">
      <c r="A7" s="140"/>
      <c r="B7" s="151"/>
      <c r="C7" s="151"/>
      <c r="D7" s="139"/>
      <c r="F7" s="83" t="s">
        <v>6</v>
      </c>
      <c r="G7" s="83" t="s">
        <v>41</v>
      </c>
      <c r="H7" s="83" t="s">
        <v>33</v>
      </c>
      <c r="I7" s="145" t="s">
        <v>10</v>
      </c>
      <c r="K7" s="83" t="s">
        <v>6</v>
      </c>
      <c r="L7" s="83" t="s">
        <v>41</v>
      </c>
      <c r="M7" s="83" t="s">
        <v>33</v>
      </c>
      <c r="N7" s="145" t="s">
        <v>10</v>
      </c>
    </row>
    <row r="8" spans="1:14" ht="24" customHeight="1" thickBot="1">
      <c r="A8" s="141"/>
      <c r="B8" s="152"/>
      <c r="C8" s="152"/>
      <c r="D8" s="147"/>
      <c r="F8" s="38" t="s">
        <v>11</v>
      </c>
      <c r="G8" s="80" t="s">
        <v>11</v>
      </c>
      <c r="H8" s="38" t="s">
        <v>11</v>
      </c>
      <c r="I8" s="146"/>
      <c r="K8" s="80" t="s">
        <v>11</v>
      </c>
      <c r="L8" s="80" t="s">
        <v>11</v>
      </c>
      <c r="M8" s="38" t="s">
        <v>11</v>
      </c>
      <c r="N8" s="146"/>
    </row>
    <row r="9" spans="1:14" ht="12" customHeight="1">
      <c r="A9" s="26"/>
      <c r="B9" s="18"/>
      <c r="C9" s="26"/>
      <c r="D9" s="26"/>
      <c r="F9" s="44"/>
      <c r="G9" s="44"/>
      <c r="H9" s="42"/>
      <c r="I9" s="42"/>
      <c r="K9" s="44"/>
      <c r="L9" s="44"/>
      <c r="M9" s="42"/>
      <c r="N9" s="42"/>
    </row>
    <row r="10" spans="1:14" ht="12" customHeight="1">
      <c r="A10" s="150" t="s">
        <v>18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s="72" customFormat="1" ht="22.5" customHeight="1">
      <c r="A11" s="86" t="s">
        <v>12</v>
      </c>
      <c r="B11" s="87" t="s">
        <v>25</v>
      </c>
      <c r="C11" s="86" t="s">
        <v>4</v>
      </c>
      <c r="D11" s="86">
        <v>100</v>
      </c>
      <c r="F11" s="89">
        <f>'1.1'!G17</f>
        <v>7500</v>
      </c>
      <c r="G11" s="89">
        <f>'1.1'!G21</f>
        <v>1000</v>
      </c>
      <c r="H11" s="88"/>
      <c r="I11" s="88">
        <f>SUM(F11:H11)</f>
        <v>8500</v>
      </c>
      <c r="K11" s="89">
        <f>'1.1'!K17</f>
        <v>0</v>
      </c>
      <c r="L11" s="89">
        <f>'1.1'!K21</f>
        <v>0</v>
      </c>
      <c r="M11" s="88"/>
      <c r="N11" s="88">
        <f>SUM(K11:M11)</f>
        <v>0</v>
      </c>
    </row>
    <row r="12" spans="1:14" s="72" customFormat="1" ht="12" customHeight="1">
      <c r="A12" s="86" t="s">
        <v>29</v>
      </c>
      <c r="B12" s="90" t="s">
        <v>24</v>
      </c>
      <c r="C12" s="86" t="s">
        <v>35</v>
      </c>
      <c r="D12" s="86">
        <v>1</v>
      </c>
      <c r="F12" s="89">
        <f>' 1.4'!G15</f>
        <v>17950</v>
      </c>
      <c r="G12" s="89">
        <f>' 1.4'!G24</f>
        <v>39144</v>
      </c>
      <c r="H12" s="88"/>
      <c r="I12" s="88">
        <f>SUM(F12:H12)</f>
        <v>57094</v>
      </c>
      <c r="K12" s="89">
        <f>' 1.4'!K15</f>
        <v>0</v>
      </c>
      <c r="L12" s="89">
        <f>' 1.4'!K24</f>
        <v>0</v>
      </c>
      <c r="M12" s="88"/>
      <c r="N12" s="88">
        <f>SUM(K12:M12)</f>
        <v>0</v>
      </c>
    </row>
    <row r="13" spans="1:14" ht="12" customHeight="1">
      <c r="A13" s="26"/>
      <c r="B13" s="18" t="s">
        <v>13</v>
      </c>
      <c r="C13" s="26"/>
      <c r="D13" s="26"/>
      <c r="F13" s="33">
        <f>SUM(F11:F12)</f>
        <v>25450</v>
      </c>
      <c r="G13" s="33">
        <f>SUM(G11:G12)</f>
        <v>40144</v>
      </c>
      <c r="H13" s="33"/>
      <c r="I13" s="56">
        <f>SUM(I11:I12)</f>
        <v>65594</v>
      </c>
      <c r="K13" s="33">
        <f>SUM(K11:K12)</f>
        <v>0</v>
      </c>
      <c r="L13" s="33">
        <f>SUM(L11:L12)</f>
        <v>0</v>
      </c>
      <c r="M13" s="33">
        <f>SUM(M11:M12)</f>
        <v>0</v>
      </c>
      <c r="N13" s="56">
        <f>SUM(N11:N12)</f>
        <v>0</v>
      </c>
    </row>
    <row r="14" spans="1:14" ht="12" customHeight="1">
      <c r="A14" s="26"/>
      <c r="B14" s="18"/>
      <c r="C14" s="26"/>
      <c r="D14" s="26"/>
      <c r="F14" s="44"/>
      <c r="G14" s="44"/>
      <c r="H14" s="42"/>
      <c r="I14" s="42"/>
      <c r="K14" s="44"/>
      <c r="L14" s="44"/>
      <c r="M14" s="42"/>
      <c r="N14" s="42"/>
    </row>
    <row r="15" spans="1:14" ht="12" customHeight="1">
      <c r="A15" s="150" t="s">
        <v>19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s="72" customFormat="1" ht="12" customHeight="1">
      <c r="A16" s="86" t="s">
        <v>27</v>
      </c>
      <c r="B16" s="109" t="s">
        <v>79</v>
      </c>
      <c r="C16" s="86" t="s">
        <v>4</v>
      </c>
      <c r="D16" s="86">
        <v>9.5</v>
      </c>
      <c r="F16" s="88">
        <f>'2.3'!G14</f>
        <v>7000</v>
      </c>
      <c r="G16" s="88">
        <f>'2.3'!G22</f>
        <v>37470</v>
      </c>
      <c r="H16" s="88"/>
      <c r="I16" s="88">
        <f>SUM(F16:H16)</f>
        <v>44470</v>
      </c>
      <c r="K16" s="88">
        <f>'2.3'!K13</f>
        <v>0</v>
      </c>
      <c r="L16" s="88" t="e">
        <f>'2.3'!#REF!</f>
        <v>#REF!</v>
      </c>
      <c r="M16" s="88"/>
      <c r="N16" s="88" t="e">
        <f>SUM(K16:M16)</f>
        <v>#REF!</v>
      </c>
    </row>
    <row r="17" spans="1:14" s="72" customFormat="1" ht="46.5" customHeight="1">
      <c r="A17" s="86" t="s">
        <v>28</v>
      </c>
      <c r="B17" s="109" t="s">
        <v>89</v>
      </c>
      <c r="C17" s="86" t="s">
        <v>26</v>
      </c>
      <c r="D17" s="86">
        <v>32</v>
      </c>
      <c r="F17" s="88">
        <f>'2.5'!G12</f>
        <v>150000</v>
      </c>
      <c r="G17" s="88">
        <f>'2.5'!G25</f>
        <v>163250</v>
      </c>
      <c r="H17" s="88"/>
      <c r="I17" s="88">
        <f>SUM(F17:H17)</f>
        <v>313250</v>
      </c>
      <c r="K17" s="88"/>
      <c r="L17" s="88"/>
      <c r="M17" s="88"/>
      <c r="N17" s="88">
        <f>SUM(K17:M17)</f>
        <v>0</v>
      </c>
    </row>
    <row r="18" spans="1:14" s="72" customFormat="1" ht="12" customHeight="1">
      <c r="A18" s="126"/>
      <c r="B18" s="86"/>
      <c r="C18" s="86"/>
      <c r="D18" s="127"/>
      <c r="E18" s="88"/>
      <c r="F18" s="88"/>
      <c r="G18" s="88"/>
      <c r="H18" s="88"/>
      <c r="I18" s="127"/>
      <c r="J18" s="88"/>
      <c r="K18" s="88"/>
      <c r="L18" s="88"/>
      <c r="M18" s="88"/>
      <c r="N18" s="127"/>
    </row>
    <row r="19" spans="1:14" s="5" customFormat="1" ht="12" customHeight="1">
      <c r="A19" s="26"/>
      <c r="B19" s="18" t="s">
        <v>13</v>
      </c>
      <c r="C19" s="2"/>
      <c r="D19" s="2"/>
      <c r="F19" s="33">
        <f>SUM(F16:F17)</f>
        <v>157000</v>
      </c>
      <c r="G19" s="33">
        <f>SUM(G16:G17)</f>
        <v>200720</v>
      </c>
      <c r="H19" s="33">
        <f>SUM(H16:H18)</f>
        <v>0</v>
      </c>
      <c r="I19" s="32">
        <f>SUM(I16:I17)</f>
        <v>357720</v>
      </c>
      <c r="K19" s="33">
        <f>SUM(K16:K18)</f>
        <v>0</v>
      </c>
      <c r="L19" s="33" t="e">
        <f>SUM(L16:L18)</f>
        <v>#REF!</v>
      </c>
      <c r="M19" s="33">
        <f>SUM(M16:M18)</f>
        <v>0</v>
      </c>
      <c r="N19" s="33" t="e">
        <f>SUM(N16:N18)</f>
        <v>#REF!</v>
      </c>
    </row>
    <row r="20" spans="2:14" ht="12" customHeight="1">
      <c r="B20" s="18"/>
      <c r="C20" s="26"/>
      <c r="D20" s="26"/>
      <c r="F20" s="44"/>
      <c r="G20" s="44"/>
      <c r="H20" s="42"/>
      <c r="I20" s="42"/>
      <c r="K20" s="44"/>
      <c r="L20" s="44"/>
      <c r="M20" s="42"/>
      <c r="N20" s="42"/>
    </row>
    <row r="21" spans="2:14" ht="12" customHeight="1"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s="72" customFormat="1" ht="12" customHeight="1">
      <c r="A22" s="86" t="s">
        <v>22</v>
      </c>
      <c r="B22" s="87" t="s">
        <v>32</v>
      </c>
      <c r="C22" s="86" t="s">
        <v>35</v>
      </c>
      <c r="D22" s="86">
        <v>12</v>
      </c>
      <c r="F22" s="88">
        <f>'3.3'!G16</f>
        <v>39000</v>
      </c>
      <c r="G22" s="88">
        <f>'3.3'!G25</f>
        <v>491700</v>
      </c>
      <c r="H22" s="88"/>
      <c r="I22" s="88">
        <f>F22+G22+H22</f>
        <v>530700</v>
      </c>
      <c r="K22" s="88" t="e">
        <f>'3.3'!K27</f>
        <v>#REF!</v>
      </c>
      <c r="L22" s="88"/>
      <c r="M22" s="88"/>
      <c r="N22" s="88" t="e">
        <f>SUM(K22:M22)</f>
        <v>#REF!</v>
      </c>
    </row>
    <row r="23" spans="1:14" s="5" customFormat="1" ht="12" customHeight="1">
      <c r="A23" s="2"/>
      <c r="B23" s="18" t="s">
        <v>13</v>
      </c>
      <c r="C23" s="2"/>
      <c r="D23" s="2"/>
      <c r="F23" s="33">
        <f>SUM(F22:F22)</f>
        <v>39000</v>
      </c>
      <c r="G23" s="33">
        <f>SUM(G22:G22)</f>
        <v>491700</v>
      </c>
      <c r="H23" s="33"/>
      <c r="I23" s="32">
        <f>F23+G23+H23</f>
        <v>530700</v>
      </c>
      <c r="K23" s="33" t="e">
        <f>SUM(K22:K22)</f>
        <v>#REF!</v>
      </c>
      <c r="L23" s="33">
        <f>SUM(L22:L22)</f>
        <v>0</v>
      </c>
      <c r="M23" s="33"/>
      <c r="N23" s="32" t="e">
        <f>SUM(N22:N22)</f>
        <v>#REF!</v>
      </c>
    </row>
    <row r="24" spans="1:14" s="5" customFormat="1" ht="12" customHeight="1">
      <c r="A24" s="2"/>
      <c r="B24" s="18"/>
      <c r="C24" s="2"/>
      <c r="D24" s="2"/>
      <c r="F24" s="33"/>
      <c r="G24" s="33"/>
      <c r="H24" s="33"/>
      <c r="I24" s="32"/>
      <c r="K24" s="33"/>
      <c r="L24" s="33"/>
      <c r="M24" s="33"/>
      <c r="N24" s="32"/>
    </row>
    <row r="25" spans="1:14" ht="12" customHeight="1">
      <c r="A25" s="18" t="s">
        <v>21</v>
      </c>
      <c r="B25" s="18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72" customFormat="1" ht="12" customHeight="1">
      <c r="A26" s="91" t="s">
        <v>72</v>
      </c>
      <c r="B26" s="109" t="s">
        <v>66</v>
      </c>
      <c r="C26" s="111" t="s">
        <v>35</v>
      </c>
      <c r="D26" s="86">
        <v>1</v>
      </c>
      <c r="F26" s="88">
        <f>'4.2'!G18</f>
        <v>44000</v>
      </c>
      <c r="G26" s="88">
        <f>'4.2'!G25</f>
        <v>0</v>
      </c>
      <c r="H26" s="88"/>
      <c r="I26" s="88">
        <f>F26+G26</f>
        <v>44000</v>
      </c>
      <c r="K26" s="88"/>
      <c r="L26" s="88"/>
      <c r="M26" s="88"/>
      <c r="N26" s="88"/>
    </row>
    <row r="27" spans="1:14" s="72" customFormat="1" ht="12" customHeight="1">
      <c r="A27" s="2"/>
      <c r="B27" s="18" t="s">
        <v>13</v>
      </c>
      <c r="C27" s="2"/>
      <c r="D27" s="2"/>
      <c r="E27" s="5"/>
      <c r="F27" s="88">
        <f>'4.2'!G18</f>
        <v>44000</v>
      </c>
      <c r="G27" s="88">
        <f>'4.2'!G26</f>
        <v>0</v>
      </c>
      <c r="H27" s="88"/>
      <c r="I27" s="88">
        <f>F27+G27</f>
        <v>44000</v>
      </c>
      <c r="J27" s="5"/>
      <c r="K27" s="33"/>
      <c r="L27" s="33"/>
      <c r="M27" s="33"/>
      <c r="N27" s="32"/>
    </row>
    <row r="28" spans="1:14" s="5" customFormat="1" ht="12" customHeight="1">
      <c r="A28" s="2"/>
      <c r="B28" s="18"/>
      <c r="C28" s="2"/>
      <c r="D28" s="2"/>
      <c r="F28" s="33"/>
      <c r="G28" s="33"/>
      <c r="H28" s="33"/>
      <c r="I28" s="32"/>
      <c r="K28" s="33"/>
      <c r="L28" s="33"/>
      <c r="M28" s="33"/>
      <c r="N28" s="32"/>
    </row>
    <row r="29" spans="1:14" s="5" customFormat="1" ht="12" customHeight="1" thickBot="1">
      <c r="A29" s="63"/>
      <c r="B29" s="61" t="s">
        <v>23</v>
      </c>
      <c r="C29" s="71"/>
      <c r="D29" s="70"/>
      <c r="E29" s="30"/>
      <c r="F29" s="92">
        <f>F27+F23+F19+F13</f>
        <v>265450</v>
      </c>
      <c r="G29" s="92">
        <f>G27+G23+G19+G13</f>
        <v>732564</v>
      </c>
      <c r="H29" s="92">
        <f>H27+H23+H19+H13</f>
        <v>0</v>
      </c>
      <c r="I29" s="66">
        <f>I27+I23+I19+I13</f>
        <v>998014</v>
      </c>
      <c r="J29" s="30"/>
      <c r="K29" s="92" t="e">
        <f>K27+K23+K19+K13</f>
        <v>#REF!</v>
      </c>
      <c r="L29" s="92" t="e">
        <f>L27+L23+L19+L13</f>
        <v>#REF!</v>
      </c>
      <c r="M29" s="92">
        <f>M27+M23+M19+M13</f>
        <v>0</v>
      </c>
      <c r="N29" s="66" t="e">
        <f>N27+N23+N19+N13</f>
        <v>#REF!</v>
      </c>
    </row>
    <row r="30" spans="1:14" ht="18" customHeight="1">
      <c r="A30" s="51"/>
      <c r="B30" s="74"/>
      <c r="C30" s="51"/>
      <c r="D30" s="53"/>
      <c r="E30" s="72"/>
      <c r="F30" s="58"/>
      <c r="G30" s="58"/>
      <c r="H30" s="58"/>
      <c r="I30" s="37"/>
      <c r="J30" s="72"/>
      <c r="K30" s="58"/>
      <c r="L30" s="58"/>
      <c r="M30" s="58"/>
      <c r="N30" s="37"/>
    </row>
    <row r="31" spans="1:14" s="72" customFormat="1" ht="12" customHeight="1">
      <c r="A31" s="26"/>
      <c r="B31" s="11"/>
      <c r="C31" s="26"/>
      <c r="D31" s="47"/>
      <c r="E31" s="30"/>
      <c r="F31" s="37"/>
      <c r="G31" s="37"/>
      <c r="H31" s="37"/>
      <c r="I31" s="37"/>
      <c r="J31" s="30"/>
      <c r="K31" s="37"/>
      <c r="L31" s="37"/>
      <c r="M31" s="37"/>
      <c r="N31" s="37"/>
    </row>
    <row r="32" spans="1:14" ht="12" customHeight="1">
      <c r="A32" s="51"/>
      <c r="B32" s="74"/>
      <c r="C32" s="51"/>
      <c r="D32" s="53"/>
      <c r="E32" s="72"/>
      <c r="F32" s="58"/>
      <c r="G32" s="58"/>
      <c r="H32" s="58"/>
      <c r="I32" s="73"/>
      <c r="J32" s="72"/>
      <c r="K32" s="58"/>
      <c r="L32" s="58"/>
      <c r="M32" s="58"/>
      <c r="N32" s="37"/>
    </row>
    <row r="33" spans="1:14" s="72" customFormat="1" ht="12" customHeight="1">
      <c r="A33" s="51"/>
      <c r="B33" s="74"/>
      <c r="C33" s="51"/>
      <c r="D33" s="53"/>
      <c r="F33" s="58"/>
      <c r="G33" s="58"/>
      <c r="H33" s="58"/>
      <c r="I33" s="73"/>
      <c r="K33" s="58"/>
      <c r="L33" s="58"/>
      <c r="M33" s="58"/>
      <c r="N33" s="37"/>
    </row>
    <row r="34" spans="1:14" s="72" customFormat="1" ht="12" customHeight="1">
      <c r="A34" s="51"/>
      <c r="B34" s="74"/>
      <c r="C34" s="51"/>
      <c r="D34" s="53"/>
      <c r="F34" s="58"/>
      <c r="G34" s="58"/>
      <c r="H34" s="58"/>
      <c r="I34" s="73"/>
      <c r="K34" s="58"/>
      <c r="L34" s="58"/>
      <c r="M34" s="58"/>
      <c r="N34" s="73"/>
    </row>
    <row r="35" spans="1:14" s="72" customFormat="1" ht="12" customHeight="1">
      <c r="A35" s="16"/>
      <c r="B35" s="21"/>
      <c r="C35" s="16"/>
      <c r="D35" s="22"/>
      <c r="E35" s="23"/>
      <c r="F35" s="19"/>
      <c r="G35" s="19"/>
      <c r="H35" s="19"/>
      <c r="I35" s="20"/>
      <c r="J35" s="23"/>
      <c r="K35" s="19"/>
      <c r="L35" s="19"/>
      <c r="M35" s="19"/>
      <c r="N35" s="37"/>
    </row>
    <row r="36" spans="1:14" s="23" customFormat="1" ht="12" customHeight="1">
      <c r="A36" s="50"/>
      <c r="B36" s="50"/>
      <c r="C36" s="57"/>
      <c r="D36" s="58"/>
      <c r="E36" s="59"/>
      <c r="F36" s="58"/>
      <c r="G36" s="58"/>
      <c r="H36" s="58"/>
      <c r="I36" s="67"/>
      <c r="J36" s="59"/>
      <c r="K36" s="58"/>
      <c r="L36" s="58"/>
      <c r="M36" s="58"/>
      <c r="N36" s="76"/>
    </row>
    <row r="37" spans="1:14" s="59" customFormat="1" ht="12" customHeight="1">
      <c r="A37" s="17"/>
      <c r="B37" s="4"/>
      <c r="C37" s="17"/>
      <c r="D37" s="10"/>
      <c r="E37" s="30"/>
      <c r="F37" s="68"/>
      <c r="G37" s="68"/>
      <c r="H37" s="68"/>
      <c r="I37" s="68"/>
      <c r="J37" s="30"/>
      <c r="K37" s="68"/>
      <c r="L37" s="68"/>
      <c r="M37" s="68"/>
      <c r="N37" s="45"/>
    </row>
    <row r="38" spans="1:14" ht="12" customHeight="1">
      <c r="A38" s="17"/>
      <c r="B38" s="4"/>
      <c r="C38" s="17"/>
      <c r="D38" s="10"/>
      <c r="F38" s="68"/>
      <c r="G38" s="68"/>
      <c r="H38" s="68"/>
      <c r="I38" s="68"/>
      <c r="K38" s="68"/>
      <c r="L38" s="68"/>
      <c r="M38" s="68"/>
      <c r="N38" s="45"/>
    </row>
    <row r="39" spans="1:14" ht="12" customHeight="1">
      <c r="A39" s="8"/>
      <c r="B39" s="11"/>
      <c r="C39" s="47"/>
      <c r="D39" s="47"/>
      <c r="E39" s="7"/>
      <c r="F39" s="37"/>
      <c r="G39" s="37"/>
      <c r="H39" s="37"/>
      <c r="I39" s="45"/>
      <c r="J39" s="7"/>
      <c r="K39" s="45"/>
      <c r="L39" s="45"/>
      <c r="M39" s="37"/>
      <c r="N39" s="45"/>
    </row>
    <row r="40" spans="1:14" s="7" customFormat="1" ht="12" customHeight="1">
      <c r="A40" s="8"/>
      <c r="B40" s="11"/>
      <c r="C40" s="47"/>
      <c r="D40" s="47"/>
      <c r="E40" s="30"/>
      <c r="F40" s="37"/>
      <c r="G40" s="37"/>
      <c r="H40" s="37"/>
      <c r="I40" s="45"/>
      <c r="J40" s="30"/>
      <c r="K40" s="45"/>
      <c r="L40" s="45"/>
      <c r="M40" s="37"/>
      <c r="N40" s="45"/>
    </row>
    <row r="41" spans="1:14" ht="12" customHeight="1">
      <c r="A41" s="8"/>
      <c r="B41" s="11"/>
      <c r="C41" s="47"/>
      <c r="D41" s="47"/>
      <c r="F41" s="37"/>
      <c r="G41" s="37"/>
      <c r="H41" s="37"/>
      <c r="I41" s="45"/>
      <c r="K41" s="45"/>
      <c r="L41" s="45"/>
      <c r="M41" s="37"/>
      <c r="N41" s="45"/>
    </row>
    <row r="42" spans="1:14" ht="12" customHeight="1">
      <c r="A42" s="8"/>
      <c r="B42" s="12"/>
      <c r="C42" s="8"/>
      <c r="D42" s="9"/>
      <c r="E42" s="13"/>
      <c r="F42" s="54"/>
      <c r="G42" s="54"/>
      <c r="H42" s="45"/>
      <c r="I42" s="45"/>
      <c r="J42" s="13"/>
      <c r="K42" s="54"/>
      <c r="L42" s="54"/>
      <c r="M42" s="45"/>
      <c r="N42" s="45"/>
    </row>
    <row r="43" spans="1:14" s="13" customFormat="1" ht="12" customHeight="1">
      <c r="A43" s="2"/>
      <c r="B43" s="12"/>
      <c r="C43" s="2"/>
      <c r="D43" s="11"/>
      <c r="E43" s="30"/>
      <c r="F43" s="37"/>
      <c r="G43" s="37"/>
      <c r="H43" s="45"/>
      <c r="I43" s="45"/>
      <c r="J43" s="30"/>
      <c r="K43" s="37"/>
      <c r="L43" s="37"/>
      <c r="M43" s="45"/>
      <c r="N43" s="45"/>
    </row>
    <row r="44" ht="12" customHeight="1"/>
    <row r="45" ht="12" customHeight="1"/>
    <row r="46" ht="12" customHeight="1"/>
    <row r="47" ht="12" customHeight="1"/>
    <row r="48" spans="5:10" ht="12" customHeight="1">
      <c r="E48" s="13"/>
      <c r="J48" s="13"/>
    </row>
    <row r="49" spans="1:14" s="13" customFormat="1" ht="12" customHeight="1">
      <c r="A49" s="31"/>
      <c r="B49" s="30"/>
      <c r="C49" s="31"/>
      <c r="D49" s="30"/>
      <c r="E49" s="30"/>
      <c r="F49" s="64"/>
      <c r="G49" s="64"/>
      <c r="H49" s="64"/>
      <c r="I49" s="64"/>
      <c r="J49" s="30"/>
      <c r="K49" s="64"/>
      <c r="L49" s="64"/>
      <c r="M49" s="64"/>
      <c r="N49" s="64"/>
    </row>
    <row r="50" ht="12" customHeight="1"/>
    <row r="51" ht="12" customHeight="1"/>
    <row r="52" ht="12" customHeight="1"/>
    <row r="53" ht="12" customHeight="1"/>
    <row r="54" spans="5:10" ht="12" customHeight="1">
      <c r="E54" s="13"/>
      <c r="J54" s="13"/>
    </row>
    <row r="55" spans="1:14" s="13" customFormat="1" ht="12" customHeight="1">
      <c r="A55" s="31"/>
      <c r="B55" s="30"/>
      <c r="C55" s="31"/>
      <c r="D55" s="30"/>
      <c r="E55" s="30"/>
      <c r="F55" s="64"/>
      <c r="G55" s="64"/>
      <c r="H55" s="64"/>
      <c r="I55" s="64"/>
      <c r="J55" s="30"/>
      <c r="K55" s="64"/>
      <c r="L55" s="64"/>
      <c r="M55" s="64"/>
      <c r="N55" s="64"/>
    </row>
    <row r="56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5:10" ht="12" customHeight="1">
      <c r="E67" s="13"/>
      <c r="J67" s="13"/>
    </row>
    <row r="68" spans="1:14" s="13" customFormat="1" ht="12" customHeight="1">
      <c r="A68" s="31"/>
      <c r="B68" s="30"/>
      <c r="C68" s="31"/>
      <c r="D68" s="30"/>
      <c r="E68" s="30"/>
      <c r="F68" s="64"/>
      <c r="G68" s="64"/>
      <c r="H68" s="64"/>
      <c r="I68" s="64"/>
      <c r="J68" s="30"/>
      <c r="K68" s="64"/>
      <c r="L68" s="64"/>
      <c r="M68" s="64"/>
      <c r="N68" s="64"/>
    </row>
    <row r="69" ht="12" customHeight="1"/>
    <row r="73" spans="5:10" ht="12.75">
      <c r="E73" s="47"/>
      <c r="J73" s="47"/>
    </row>
    <row r="74" spans="1:14" s="47" customFormat="1" ht="12.75">
      <c r="A74" s="31"/>
      <c r="B74" s="30"/>
      <c r="C74" s="31"/>
      <c r="D74" s="30"/>
      <c r="E74" s="10"/>
      <c r="F74" s="64"/>
      <c r="G74" s="64"/>
      <c r="H74" s="64"/>
      <c r="I74" s="64"/>
      <c r="J74" s="10"/>
      <c r="K74" s="64"/>
      <c r="L74" s="64"/>
      <c r="M74" s="64"/>
      <c r="N74" s="64"/>
    </row>
    <row r="75" spans="1:14" s="10" customFormat="1" ht="12.75">
      <c r="A75" s="31"/>
      <c r="B75" s="30"/>
      <c r="C75" s="31"/>
      <c r="D75" s="30"/>
      <c r="F75" s="64"/>
      <c r="G75" s="64"/>
      <c r="H75" s="64"/>
      <c r="I75" s="64"/>
      <c r="K75" s="64"/>
      <c r="L75" s="64"/>
      <c r="M75" s="64"/>
      <c r="N75" s="64"/>
    </row>
    <row r="76" spans="1:14" s="10" customFormat="1" ht="12.75">
      <c r="A76" s="31"/>
      <c r="B76" s="30"/>
      <c r="C76" s="31"/>
      <c r="D76" s="30"/>
      <c r="F76" s="64"/>
      <c r="G76" s="64"/>
      <c r="H76" s="64"/>
      <c r="I76" s="64"/>
      <c r="K76" s="64"/>
      <c r="L76" s="64"/>
      <c r="M76" s="64"/>
      <c r="N76" s="64"/>
    </row>
    <row r="77" spans="1:14" s="10" customFormat="1" ht="12.75">
      <c r="A77" s="31"/>
      <c r="B77" s="30"/>
      <c r="C77" s="31"/>
      <c r="D77" s="30"/>
      <c r="E77" s="47"/>
      <c r="F77" s="64"/>
      <c r="G77" s="64"/>
      <c r="H77" s="64"/>
      <c r="I77" s="64"/>
      <c r="J77" s="47"/>
      <c r="K77" s="64"/>
      <c r="L77" s="64"/>
      <c r="M77" s="64"/>
      <c r="N77" s="64"/>
    </row>
    <row r="78" spans="1:14" s="47" customFormat="1" ht="12.75">
      <c r="A78" s="31"/>
      <c r="B78" s="30"/>
      <c r="C78" s="31"/>
      <c r="D78" s="30"/>
      <c r="F78" s="64"/>
      <c r="G78" s="64"/>
      <c r="H78" s="64"/>
      <c r="I78" s="64"/>
      <c r="K78" s="64"/>
      <c r="L78" s="64"/>
      <c r="M78" s="64"/>
      <c r="N78" s="64"/>
    </row>
    <row r="79" spans="1:14" s="47" customFormat="1" ht="12.75">
      <c r="A79" s="31"/>
      <c r="B79" s="30"/>
      <c r="C79" s="31"/>
      <c r="D79" s="30"/>
      <c r="F79" s="64"/>
      <c r="G79" s="64"/>
      <c r="H79" s="64"/>
      <c r="I79" s="64"/>
      <c r="K79" s="64"/>
      <c r="L79" s="64"/>
      <c r="M79" s="64"/>
      <c r="N79" s="64"/>
    </row>
    <row r="80" spans="1:14" s="47" customFormat="1" ht="12.75">
      <c r="A80" s="31"/>
      <c r="B80" s="30"/>
      <c r="C80" s="31"/>
      <c r="D80" s="30"/>
      <c r="F80" s="64"/>
      <c r="G80" s="64"/>
      <c r="H80" s="64"/>
      <c r="I80" s="64"/>
      <c r="K80" s="64"/>
      <c r="L80" s="64"/>
      <c r="M80" s="64"/>
      <c r="N80" s="64"/>
    </row>
    <row r="81" spans="1:14" s="47" customFormat="1" ht="12.75">
      <c r="A81" s="31"/>
      <c r="B81" s="30"/>
      <c r="C81" s="31"/>
      <c r="D81" s="30"/>
      <c r="F81" s="64"/>
      <c r="G81" s="64"/>
      <c r="H81" s="64"/>
      <c r="I81" s="64"/>
      <c r="K81" s="64"/>
      <c r="L81" s="64"/>
      <c r="M81" s="64"/>
      <c r="N81" s="64"/>
    </row>
    <row r="82" spans="1:14" s="47" customFormat="1" ht="12.75">
      <c r="A82" s="31"/>
      <c r="B82" s="30"/>
      <c r="C82" s="31"/>
      <c r="D82" s="30"/>
      <c r="F82" s="64"/>
      <c r="G82" s="64"/>
      <c r="H82" s="64"/>
      <c r="I82" s="64"/>
      <c r="K82" s="64"/>
      <c r="L82" s="64"/>
      <c r="M82" s="64"/>
      <c r="N82" s="64"/>
    </row>
    <row r="83" spans="1:14" s="47" customFormat="1" ht="12.75">
      <c r="A83" s="31"/>
      <c r="B83" s="30"/>
      <c r="C83" s="31"/>
      <c r="D83" s="30"/>
      <c r="E83" s="30"/>
      <c r="F83" s="64"/>
      <c r="G83" s="64"/>
      <c r="H83" s="64"/>
      <c r="I83" s="64"/>
      <c r="J83" s="30"/>
      <c r="K83" s="64"/>
      <c r="L83" s="64"/>
      <c r="M83" s="64"/>
      <c r="N83" s="64"/>
    </row>
  </sheetData>
  <sheetProtection/>
  <mergeCells count="13">
    <mergeCell ref="A10:N10"/>
    <mergeCell ref="A15:N15"/>
    <mergeCell ref="C6:C8"/>
    <mergeCell ref="B6:B8"/>
    <mergeCell ref="A2:N2"/>
    <mergeCell ref="A6:A8"/>
    <mergeCell ref="K6:N6"/>
    <mergeCell ref="N7:N8"/>
    <mergeCell ref="D6:D8"/>
    <mergeCell ref="F6:I6"/>
    <mergeCell ref="I7:I8"/>
    <mergeCell ref="A3:N3"/>
    <mergeCell ref="A4:N4"/>
  </mergeCells>
  <printOptions/>
  <pageMargins left="0.47314960629921266" right="0.39000000000000007" top="0.67" bottom="0" header="0.67" footer="0.16"/>
  <pageSetup horizontalDpi="600" verticalDpi="600" orientation="portrait" paperSize="9" scale="85"/>
  <ignoredErrors>
    <ignoredError sqref="N13 J22 F23:G23 F13 K13 K19:M19 N22:N23 L23 N17 I16:I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="89" zoomScaleNormal="89" zoomScalePageLayoutView="0" workbookViewId="0" topLeftCell="A1">
      <selection activeCell="O12" sqref="O12"/>
    </sheetView>
  </sheetViews>
  <sheetFormatPr defaultColWidth="8.8515625" defaultRowHeight="12" customHeight="1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tr">
        <f>СВОДНАЯ!A10</f>
        <v>Раздел 1. Подготовка территории, инженерные системы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2" customHeight="1">
      <c r="A5" s="149" t="str">
        <f>СВОДНАЯ!B11</f>
        <v>Подготовительные работы, предварительная планировка территории  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39" t="s">
        <v>0</v>
      </c>
      <c r="B7" s="139" t="s">
        <v>1</v>
      </c>
      <c r="C7" s="139" t="s">
        <v>2</v>
      </c>
      <c r="E7" s="155" t="str">
        <f>СВОДНАЯ!F6</f>
        <v>Смета предв </v>
      </c>
      <c r="F7" s="153"/>
      <c r="G7" s="153"/>
      <c r="I7" s="155" t="str">
        <f>СВОДНАЯ!K6</f>
        <v>Смета ВЫП </v>
      </c>
      <c r="J7" s="153"/>
      <c r="K7" s="153"/>
    </row>
    <row r="8" spans="1:11" ht="22.5" customHeight="1" thickBot="1">
      <c r="A8" s="147"/>
      <c r="B8" s="154"/>
      <c r="C8" s="147"/>
      <c r="E8" s="38" t="s">
        <v>3</v>
      </c>
      <c r="F8" s="80" t="s">
        <v>5</v>
      </c>
      <c r="G8" s="38" t="s">
        <v>11</v>
      </c>
      <c r="I8" s="38" t="s">
        <v>3</v>
      </c>
      <c r="J8" s="38" t="s">
        <v>5</v>
      </c>
      <c r="K8" s="38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62.25" customHeight="1">
      <c r="A11" s="24">
        <v>1</v>
      </c>
      <c r="B11" s="25" t="s">
        <v>63</v>
      </c>
      <c r="C11" s="24" t="s">
        <v>39</v>
      </c>
      <c r="E11" s="40">
        <v>2</v>
      </c>
      <c r="F11" s="29">
        <v>2500</v>
      </c>
      <c r="G11" s="29">
        <f aca="true" t="shared" si="0" ref="G11:G16">E11*F11</f>
        <v>5000</v>
      </c>
      <c r="I11" s="40"/>
      <c r="J11" s="29"/>
      <c r="K11" s="29">
        <f aca="true" t="shared" si="1" ref="K11:K16">I11*J11</f>
        <v>0</v>
      </c>
    </row>
    <row r="12" spans="1:11" ht="12" customHeight="1">
      <c r="A12" s="24">
        <v>2</v>
      </c>
      <c r="B12" s="25" t="s">
        <v>40</v>
      </c>
      <c r="C12" s="24" t="s">
        <v>39</v>
      </c>
      <c r="E12" s="40">
        <v>1</v>
      </c>
      <c r="F12" s="29">
        <v>2500</v>
      </c>
      <c r="G12" s="29">
        <f t="shared" si="0"/>
        <v>2500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/>
      <c r="C13" s="24"/>
      <c r="E13" s="40"/>
      <c r="F13" s="29"/>
      <c r="G13" s="29">
        <f t="shared" si="0"/>
        <v>0</v>
      </c>
      <c r="I13" s="40"/>
      <c r="J13" s="29"/>
      <c r="K13" s="29">
        <f t="shared" si="1"/>
        <v>0</v>
      </c>
    </row>
    <row r="14" spans="1:11" ht="12" customHeight="1">
      <c r="A14" s="24">
        <v>4</v>
      </c>
      <c r="B14" s="25"/>
      <c r="C14" s="24"/>
      <c r="E14" s="40"/>
      <c r="F14" s="29"/>
      <c r="G14" s="29">
        <f t="shared" si="0"/>
        <v>0</v>
      </c>
      <c r="I14" s="40"/>
      <c r="J14" s="29"/>
      <c r="K14" s="29">
        <f t="shared" si="1"/>
        <v>0</v>
      </c>
    </row>
    <row r="15" spans="1:11" ht="12" customHeight="1">
      <c r="A15" s="24">
        <v>5</v>
      </c>
      <c r="B15" s="25"/>
      <c r="C15" s="24"/>
      <c r="E15" s="40"/>
      <c r="F15" s="29"/>
      <c r="G15" s="29">
        <f t="shared" si="0"/>
        <v>0</v>
      </c>
      <c r="I15" s="40"/>
      <c r="J15" s="29"/>
      <c r="K15" s="29">
        <f t="shared" si="1"/>
        <v>0</v>
      </c>
    </row>
    <row r="16" spans="1:11" ht="12" customHeight="1">
      <c r="A16" s="24">
        <v>6</v>
      </c>
      <c r="B16" s="25"/>
      <c r="C16" s="24"/>
      <c r="E16" s="40"/>
      <c r="F16" s="29"/>
      <c r="G16" s="29">
        <f t="shared" si="0"/>
        <v>0</v>
      </c>
      <c r="I16" s="40"/>
      <c r="J16" s="29"/>
      <c r="K16" s="29">
        <f t="shared" si="1"/>
        <v>0</v>
      </c>
    </row>
    <row r="17" spans="1:11" s="46" customFormat="1" ht="12" customHeight="1">
      <c r="A17" s="2"/>
      <c r="B17" s="11" t="s">
        <v>7</v>
      </c>
      <c r="C17" s="26"/>
      <c r="E17" s="45"/>
      <c r="F17" s="45"/>
      <c r="G17" s="37">
        <f>SUM(G11:G16)</f>
        <v>7500</v>
      </c>
      <c r="I17" s="45"/>
      <c r="J17" s="45"/>
      <c r="K17" s="37">
        <f>SUM(K11:K16)</f>
        <v>0</v>
      </c>
    </row>
    <row r="18" spans="1:11" ht="12" customHeight="1">
      <c r="A18" s="2"/>
      <c r="B18" s="11"/>
      <c r="C18" s="26"/>
      <c r="E18" s="45"/>
      <c r="F18" s="45"/>
      <c r="G18" s="45"/>
      <c r="I18" s="45"/>
      <c r="J18" s="45"/>
      <c r="K18" s="45"/>
    </row>
    <row r="19" spans="1:11" ht="12" customHeight="1">
      <c r="A19" s="26"/>
      <c r="B19" s="2" t="s">
        <v>8</v>
      </c>
      <c r="C19" s="26"/>
      <c r="E19" s="45"/>
      <c r="F19" s="45"/>
      <c r="G19" s="45"/>
      <c r="I19" s="45"/>
      <c r="J19" s="45"/>
      <c r="K19" s="45"/>
    </row>
    <row r="20" spans="1:11" ht="12" customHeight="1">
      <c r="A20" s="24">
        <v>7</v>
      </c>
      <c r="B20" s="25" t="s">
        <v>42</v>
      </c>
      <c r="C20" s="24" t="s">
        <v>35</v>
      </c>
      <c r="E20" s="40">
        <v>1</v>
      </c>
      <c r="F20" s="40">
        <v>1000</v>
      </c>
      <c r="G20" s="29">
        <f>E20*F20</f>
        <v>1000</v>
      </c>
      <c r="I20" s="40"/>
      <c r="J20" s="40"/>
      <c r="K20" s="29">
        <f>I20*J20</f>
        <v>0</v>
      </c>
    </row>
    <row r="21" spans="1:11" s="46" customFormat="1" ht="12" customHeight="1">
      <c r="A21" s="2"/>
      <c r="B21" s="11" t="s">
        <v>9</v>
      </c>
      <c r="C21" s="26"/>
      <c r="E21" s="45"/>
      <c r="F21" s="45"/>
      <c r="G21" s="37">
        <f>SUM(G20:G20)</f>
        <v>1000</v>
      </c>
      <c r="I21" s="45"/>
      <c r="J21" s="45"/>
      <c r="K21" s="37">
        <f>SUM(K20:K20)</f>
        <v>0</v>
      </c>
    </row>
    <row r="22" spans="1:11" s="46" customFormat="1" ht="12" customHeight="1">
      <c r="A22" s="2"/>
      <c r="B22" s="11"/>
      <c r="C22" s="26"/>
      <c r="E22" s="45"/>
      <c r="F22" s="45"/>
      <c r="G22" s="37"/>
      <c r="I22" s="45"/>
      <c r="J22" s="45"/>
      <c r="K22" s="37"/>
    </row>
    <row r="23" spans="1:11" ht="12" customHeight="1">
      <c r="A23" s="81"/>
      <c r="B23" s="49" t="s">
        <v>17</v>
      </c>
      <c r="C23" s="81"/>
      <c r="E23" s="82"/>
      <c r="F23" s="82"/>
      <c r="G23" s="84">
        <f>G17+G21</f>
        <v>8500</v>
      </c>
      <c r="I23" s="82"/>
      <c r="J23" s="82"/>
      <c r="K23" s="84">
        <f>K21+K17</f>
        <v>0</v>
      </c>
    </row>
    <row r="24" spans="1:11" ht="12" customHeight="1">
      <c r="A24" s="26"/>
      <c r="B24" s="47"/>
      <c r="C24" s="26"/>
      <c r="E24" s="45"/>
      <c r="F24" s="45"/>
      <c r="G24" s="45"/>
      <c r="I24" s="45"/>
      <c r="J24" s="45"/>
      <c r="K24" s="45"/>
    </row>
    <row r="25" spans="1:11" ht="12" customHeight="1">
      <c r="A25" s="26"/>
      <c r="B25" s="11"/>
      <c r="C25" s="26"/>
      <c r="E25" s="45"/>
      <c r="F25" s="45"/>
      <c r="G25" s="45"/>
      <c r="I25" s="45"/>
      <c r="J25" s="45"/>
      <c r="K25" s="45"/>
    </row>
    <row r="26" spans="1:11" ht="12" customHeight="1">
      <c r="A26" s="26"/>
      <c r="B26" s="11"/>
      <c r="C26" s="26"/>
      <c r="E26" s="45"/>
      <c r="F26" s="45"/>
      <c r="G26" s="45"/>
      <c r="I26" s="45"/>
      <c r="J26" s="45"/>
      <c r="K26" s="45"/>
    </row>
    <row r="27" spans="1:11" s="48" customFormat="1" ht="12" customHeight="1">
      <c r="A27" s="57"/>
      <c r="B27" s="50"/>
      <c r="C27" s="51"/>
      <c r="E27" s="52"/>
      <c r="F27" s="52"/>
      <c r="G27" s="52"/>
      <c r="I27" s="45"/>
      <c r="J27" s="45"/>
      <c r="K27" s="45"/>
    </row>
    <row r="28" spans="1:11" s="55" customFormat="1" ht="12" customHeight="1">
      <c r="A28" s="8"/>
      <c r="B28" s="9"/>
      <c r="C28" s="8"/>
      <c r="E28" s="54"/>
      <c r="F28" s="54"/>
      <c r="G28" s="54"/>
      <c r="I28" s="54"/>
      <c r="J28" s="54"/>
      <c r="K28" s="54"/>
    </row>
    <row r="29" spans="1:11" s="55" customFormat="1" ht="12" customHeight="1">
      <c r="A29" s="8"/>
      <c r="B29" s="9"/>
      <c r="C29" s="8"/>
      <c r="E29" s="54"/>
      <c r="F29" s="54"/>
      <c r="G29" s="54"/>
      <c r="I29" s="54"/>
      <c r="J29" s="54"/>
      <c r="K29" s="54"/>
    </row>
    <row r="30" spans="1:11" s="55" customFormat="1" ht="12" customHeight="1">
      <c r="A30" s="8"/>
      <c r="B30" s="9"/>
      <c r="C30" s="8"/>
      <c r="E30" s="54"/>
      <c r="F30" s="54"/>
      <c r="G30" s="54"/>
      <c r="I30" s="54"/>
      <c r="J30" s="54"/>
      <c r="K30" s="54"/>
    </row>
    <row r="31" spans="1:11" s="55" customFormat="1" ht="12" customHeight="1">
      <c r="A31" s="8"/>
      <c r="B31" s="9"/>
      <c r="C31" s="8"/>
      <c r="E31" s="54"/>
      <c r="F31" s="54"/>
      <c r="G31" s="54"/>
      <c r="I31" s="54"/>
      <c r="J31" s="54"/>
      <c r="K31" s="54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ht="10.5" customHeight="1">
      <c r="A33" s="26"/>
      <c r="B33" s="69"/>
      <c r="C33" s="26"/>
      <c r="E33" s="45"/>
      <c r="F33" s="45"/>
      <c r="G33" s="45"/>
      <c r="I33" s="45"/>
      <c r="J33" s="45"/>
      <c r="K33" s="45"/>
    </row>
    <row r="34" spans="1:11" ht="12" customHeight="1">
      <c r="A34" s="26"/>
      <c r="B34" s="47"/>
      <c r="C34" s="26"/>
      <c r="E34" s="45"/>
      <c r="F34" s="45"/>
      <c r="G34" s="45"/>
      <c r="I34" s="45"/>
      <c r="J34" s="45"/>
      <c r="K34" s="45"/>
    </row>
    <row r="35" spans="1:11" ht="12" customHeight="1">
      <c r="A35" s="26"/>
      <c r="B35" s="47"/>
      <c r="C35" s="26"/>
      <c r="E35" s="45"/>
      <c r="F35" s="45"/>
      <c r="G35" s="45"/>
      <c r="I35" s="45"/>
      <c r="J35" s="45"/>
      <c r="K35" s="45"/>
    </row>
    <row r="36" spans="1:11" ht="12" customHeight="1">
      <c r="A36" s="26"/>
      <c r="B36" s="47"/>
      <c r="C36" s="26"/>
      <c r="E36" s="45"/>
      <c r="F36" s="45"/>
      <c r="G36" s="45"/>
      <c r="I36" s="45"/>
      <c r="J36" s="45"/>
      <c r="K36" s="45"/>
    </row>
    <row r="37" spans="1:11" s="27" customFormat="1" ht="12" customHeight="1">
      <c r="A37" s="77"/>
      <c r="B37" s="3"/>
      <c r="C37" s="3"/>
      <c r="E37" s="36"/>
      <c r="F37" s="36"/>
      <c r="G37" s="36"/>
      <c r="I37" s="36"/>
      <c r="J37" s="36"/>
      <c r="K37" s="36"/>
    </row>
    <row r="38" spans="1:11" s="27" customFormat="1" ht="12" customHeight="1">
      <c r="A38" s="78"/>
      <c r="E38" s="34"/>
      <c r="F38" s="34"/>
      <c r="G38" s="34"/>
      <c r="I38" s="34"/>
      <c r="J38" s="34"/>
      <c r="K38" s="34"/>
    </row>
    <row r="39" spans="1:11" s="27" customFormat="1" ht="12" customHeight="1">
      <c r="A39" s="78"/>
      <c r="E39" s="34"/>
      <c r="F39" s="34"/>
      <c r="G39" s="34"/>
      <c r="I39" s="34"/>
      <c r="J39" s="34"/>
      <c r="K39" s="34"/>
    </row>
    <row r="40" spans="1:11" s="27" customFormat="1" ht="12" customHeight="1">
      <c r="A40" s="78"/>
      <c r="E40" s="34"/>
      <c r="F40" s="34"/>
      <c r="G40" s="34"/>
      <c r="I40" s="34"/>
      <c r="J40" s="34"/>
      <c r="K40" s="34"/>
    </row>
    <row r="41" spans="1:11" s="27" customFormat="1" ht="12" customHeight="1">
      <c r="A41" s="78"/>
      <c r="E41" s="34"/>
      <c r="F41" s="34"/>
      <c r="G41" s="34"/>
      <c r="I41" s="34"/>
      <c r="J41" s="34"/>
      <c r="K41" s="34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12" customHeight="1">
      <c r="A43" s="78"/>
      <c r="E43" s="34"/>
      <c r="F43" s="34"/>
      <c r="G43" s="34"/>
      <c r="I43" s="34"/>
      <c r="J43" s="34"/>
      <c r="K43" s="34"/>
    </row>
    <row r="44" spans="1:11" s="27" customFormat="1" ht="12" customHeight="1">
      <c r="A44" s="78"/>
      <c r="E44" s="34"/>
      <c r="F44" s="34"/>
      <c r="G44" s="34"/>
      <c r="I44" s="34"/>
      <c r="J44" s="34"/>
      <c r="K44" s="34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8" spans="1:11" ht="12" customHeight="1">
      <c r="A58" s="28"/>
      <c r="E58" s="28"/>
      <c r="F58" s="28"/>
      <c r="G58" s="28"/>
      <c r="I58" s="28"/>
      <c r="J58" s="28"/>
      <c r="K58" s="28"/>
    </row>
    <row r="59" spans="1:11" ht="12" customHeight="1">
      <c r="A59" s="28"/>
      <c r="E59" s="28"/>
      <c r="F59" s="28"/>
      <c r="G59" s="28"/>
      <c r="I59" s="28"/>
      <c r="J59" s="28"/>
      <c r="K59" s="28"/>
    </row>
    <row r="60" spans="1:11" ht="12" customHeight="1">
      <c r="A60" s="28"/>
      <c r="E60" s="28"/>
      <c r="F60" s="28"/>
      <c r="G60" s="28"/>
      <c r="I60" s="28"/>
      <c r="J60" s="28"/>
      <c r="K60" s="28"/>
    </row>
    <row r="61" spans="1:11" ht="12" customHeight="1">
      <c r="A61" s="28"/>
      <c r="E61" s="28"/>
      <c r="F61" s="28"/>
      <c r="G61" s="28"/>
      <c r="I61" s="28"/>
      <c r="J61" s="28"/>
      <c r="K61" s="28"/>
    </row>
    <row r="62" spans="1:11" ht="12" customHeight="1">
      <c r="A62" s="28"/>
      <c r="E62" s="28"/>
      <c r="F62" s="28"/>
      <c r="G62" s="28"/>
      <c r="I62" s="28"/>
      <c r="J62" s="28"/>
      <c r="K62" s="28"/>
    </row>
    <row r="63" spans="1:11" ht="12" customHeight="1">
      <c r="A63" s="28"/>
      <c r="E63" s="28"/>
      <c r="F63" s="28"/>
      <c r="G63" s="28"/>
      <c r="I63" s="28"/>
      <c r="J63" s="28"/>
      <c r="K63" s="28"/>
    </row>
    <row r="64" spans="1:11" ht="12" customHeight="1">
      <c r="A64" s="28"/>
      <c r="E64" s="28"/>
      <c r="F64" s="28"/>
      <c r="G64" s="28"/>
      <c r="I64" s="28"/>
      <c r="J64" s="28"/>
      <c r="K64" s="28"/>
    </row>
    <row r="65" spans="1:11" ht="12" customHeight="1">
      <c r="A65" s="28"/>
      <c r="E65" s="28"/>
      <c r="F65" s="28"/>
      <c r="G65" s="28"/>
      <c r="I65" s="28"/>
      <c r="J65" s="28"/>
      <c r="K65" s="28"/>
    </row>
    <row r="66" spans="1:11" ht="12" customHeight="1">
      <c r="A66" s="28"/>
      <c r="E66" s="28"/>
      <c r="F66" s="28"/>
      <c r="G66" s="28"/>
      <c r="I66" s="28"/>
      <c r="J66" s="28"/>
      <c r="K66" s="28"/>
    </row>
    <row r="67" spans="1:11" ht="12" customHeight="1">
      <c r="A67" s="28"/>
      <c r="E67" s="28"/>
      <c r="F67" s="28"/>
      <c r="G67" s="28"/>
      <c r="I67" s="28"/>
      <c r="J67" s="28"/>
      <c r="K67" s="28"/>
    </row>
    <row r="68" spans="1:11" ht="12" customHeight="1">
      <c r="A68" s="28"/>
      <c r="E68" s="28"/>
      <c r="F68" s="28"/>
      <c r="G68" s="28"/>
      <c r="I68" s="28"/>
      <c r="J68" s="28"/>
      <c r="K68" s="28"/>
    </row>
    <row r="69" spans="1:11" ht="12" customHeight="1">
      <c r="A69" s="28"/>
      <c r="E69" s="28"/>
      <c r="F69" s="28"/>
      <c r="G69" s="28"/>
      <c r="I69" s="28"/>
      <c r="J69" s="28"/>
      <c r="K69" s="28"/>
    </row>
    <row r="70" spans="1:11" ht="12" customHeight="1">
      <c r="A70" s="28"/>
      <c r="E70" s="28"/>
      <c r="F70" s="28"/>
      <c r="G70" s="28"/>
      <c r="I70" s="28"/>
      <c r="J70" s="28"/>
      <c r="K70" s="28"/>
    </row>
    <row r="71" spans="1:11" ht="12" customHeight="1">
      <c r="A71" s="28"/>
      <c r="E71" s="28"/>
      <c r="F71" s="28"/>
      <c r="G71" s="28"/>
      <c r="I71" s="28"/>
      <c r="J71" s="28"/>
      <c r="K71" s="28"/>
    </row>
    <row r="72" spans="1:11" ht="12" customHeight="1">
      <c r="A72" s="28"/>
      <c r="E72" s="28"/>
      <c r="F72" s="28"/>
      <c r="G72" s="28"/>
      <c r="I72" s="28"/>
      <c r="J72" s="28"/>
      <c r="K72" s="28"/>
    </row>
    <row r="73" spans="1:11" ht="12" customHeight="1">
      <c r="A73" s="28"/>
      <c r="E73" s="28"/>
      <c r="F73" s="28"/>
      <c r="G73" s="28"/>
      <c r="I73" s="28"/>
      <c r="J73" s="28"/>
      <c r="K73" s="28"/>
    </row>
    <row r="76" spans="1:11" ht="12" customHeight="1">
      <c r="A76" s="28"/>
      <c r="E76" s="28"/>
      <c r="F76" s="60"/>
      <c r="G76" s="28"/>
      <c r="I76" s="28"/>
      <c r="J76" s="28"/>
      <c r="K76" s="28"/>
    </row>
    <row r="77" spans="1:11" ht="12" customHeight="1">
      <c r="A77" s="28"/>
      <c r="E77" s="28"/>
      <c r="F77" s="60"/>
      <c r="G77" s="28"/>
      <c r="I77" s="28"/>
      <c r="J77" s="28"/>
      <c r="K77" s="28"/>
    </row>
    <row r="78" spans="1:11" ht="12" customHeight="1">
      <c r="A78" s="28"/>
      <c r="E78" s="28"/>
      <c r="F78" s="60"/>
      <c r="G78" s="28"/>
      <c r="I78" s="28"/>
      <c r="J78" s="28"/>
      <c r="K78" s="28"/>
    </row>
    <row r="79" spans="1:11" ht="12" customHeight="1">
      <c r="A79" s="28"/>
      <c r="E79" s="28"/>
      <c r="F79" s="60"/>
      <c r="G79" s="28"/>
      <c r="I79" s="28"/>
      <c r="J79" s="28"/>
      <c r="K79" s="28"/>
    </row>
    <row r="80" spans="1:11" ht="12" customHeight="1">
      <c r="A80" s="28"/>
      <c r="E80" s="28"/>
      <c r="F80" s="60"/>
      <c r="G80" s="28"/>
      <c r="I80" s="28"/>
      <c r="J80" s="28"/>
      <c r="K80" s="28"/>
    </row>
    <row r="81" spans="1:11" ht="12" customHeight="1">
      <c r="A81" s="28"/>
      <c r="E81" s="28"/>
      <c r="F81" s="60"/>
      <c r="G81" s="28"/>
      <c r="I81" s="28"/>
      <c r="J81" s="28"/>
      <c r="K81" s="28"/>
    </row>
    <row r="82" spans="1:11" ht="12" customHeight="1">
      <c r="A82" s="28"/>
      <c r="E82" s="28"/>
      <c r="F82" s="60"/>
      <c r="G82" s="28"/>
      <c r="I82" s="28"/>
      <c r="J82" s="28"/>
      <c r="K82" s="28"/>
    </row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" customHeight="1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" customHeight="1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" customHeight="1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" customHeight="1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28"/>
      <c r="G93" s="28"/>
      <c r="I93" s="28"/>
      <c r="J93" s="28"/>
      <c r="K93" s="28"/>
    </row>
    <row r="94" spans="1:11" ht="12" customHeight="1">
      <c r="A94" s="28"/>
      <c r="E94" s="28"/>
      <c r="F94" s="28"/>
      <c r="G94" s="28"/>
      <c r="I94" s="28"/>
      <c r="J94" s="28"/>
      <c r="K94" s="28"/>
    </row>
    <row r="95" spans="1:11" ht="12" customHeight="1">
      <c r="A95" s="28"/>
      <c r="E95" s="28"/>
      <c r="F95" s="28"/>
      <c r="G95" s="28"/>
      <c r="I95" s="28"/>
      <c r="J95" s="28"/>
      <c r="K95" s="28"/>
    </row>
    <row r="96" spans="1:11" ht="12" customHeight="1">
      <c r="A96" s="28"/>
      <c r="E96" s="28"/>
      <c r="F96" s="28"/>
      <c r="G96" s="28"/>
      <c r="I96" s="28"/>
      <c r="J96" s="28"/>
      <c r="K96" s="28"/>
    </row>
    <row r="97" spans="1:11" ht="12" customHeight="1">
      <c r="A97" s="28"/>
      <c r="E97" s="28"/>
      <c r="F97" s="28"/>
      <c r="G97" s="28"/>
      <c r="I97" s="28"/>
      <c r="J97" s="28"/>
      <c r="K97" s="28"/>
    </row>
    <row r="98" spans="1:11" ht="12" customHeight="1">
      <c r="A98" s="28"/>
      <c r="E98" s="28"/>
      <c r="F98" s="28"/>
      <c r="G98" s="28"/>
      <c r="I98" s="28"/>
      <c r="J98" s="28"/>
      <c r="K98" s="28"/>
    </row>
    <row r="99" spans="1:11" ht="12" customHeight="1">
      <c r="A99" s="28"/>
      <c r="E99" s="28"/>
      <c r="F99" s="28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28" spans="1:11" ht="12" customHeight="1">
      <c r="A128" s="28"/>
      <c r="E128" s="28"/>
      <c r="F128" s="28"/>
      <c r="G128" s="28"/>
      <c r="I128" s="28"/>
      <c r="J128" s="28"/>
      <c r="K128" s="28"/>
    </row>
    <row r="129" spans="1:11" ht="12" customHeight="1">
      <c r="A129" s="28"/>
      <c r="E129" s="28"/>
      <c r="F129" s="28"/>
      <c r="G129" s="28"/>
      <c r="I129" s="28"/>
      <c r="J129" s="28"/>
      <c r="K129" s="28"/>
    </row>
    <row r="130" spans="1:11" ht="12" customHeight="1">
      <c r="A130" s="28"/>
      <c r="E130" s="28"/>
      <c r="F130" s="28"/>
      <c r="G130" s="28"/>
      <c r="I130" s="28"/>
      <c r="J130" s="28"/>
      <c r="K130" s="28"/>
    </row>
    <row r="131" spans="1:11" ht="12" customHeight="1">
      <c r="A131" s="28"/>
      <c r="E131" s="28"/>
      <c r="F131" s="28"/>
      <c r="G131" s="28"/>
      <c r="I131" s="28"/>
      <c r="J131" s="28"/>
      <c r="K131" s="28"/>
    </row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</sheetData>
  <sheetProtection/>
  <mergeCells count="9">
    <mergeCell ref="A4:K4"/>
    <mergeCell ref="B7:B8"/>
    <mergeCell ref="C7:C8"/>
    <mergeCell ref="E7:G7"/>
    <mergeCell ref="A2:K2"/>
    <mergeCell ref="A3:K3"/>
    <mergeCell ref="A5:K5"/>
    <mergeCell ref="I7:K7"/>
    <mergeCell ref="A7:A8"/>
  </mergeCells>
  <printOptions/>
  <pageMargins left="0.55" right="0.35314960629921266" top="1" bottom="1" header="0.5" footer="0.5"/>
  <pageSetup orientation="portrait" paperSize="9" scale="85"/>
  <ignoredErrors>
    <ignoredError sqref="K20 G20 G11:G16 K15 K11:K14 K1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="91" zoomScaleNormal="91" zoomScalePageLayoutView="0" workbookViewId="0" topLeftCell="A1">
      <selection activeCell="A12" sqref="A12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6" t="s">
        <v>36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">
        <v>73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2" customHeight="1">
      <c r="A5" s="149" t="str">
        <f>СВОДНАЯ!B12</f>
        <v>Декоративное освещение 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39" t="s">
        <v>0</v>
      </c>
      <c r="B7" s="139" t="s">
        <v>1</v>
      </c>
      <c r="C7" s="139" t="s">
        <v>2</v>
      </c>
      <c r="E7" s="155" t="str">
        <f>СВОДНАЯ!F6</f>
        <v>Смета предв </v>
      </c>
      <c r="F7" s="153"/>
      <c r="G7" s="153"/>
      <c r="I7" s="155" t="str">
        <f>СВОДНАЯ!K6</f>
        <v>Смета ВЫП </v>
      </c>
      <c r="J7" s="153"/>
      <c r="K7" s="153"/>
    </row>
    <row r="8" spans="1:11" ht="12" customHeight="1" thickBot="1">
      <c r="A8" s="147"/>
      <c r="B8" s="154"/>
      <c r="C8" s="147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1.2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s="129" t="s">
        <v>59</v>
      </c>
      <c r="C11" s="24" t="s">
        <v>16</v>
      </c>
      <c r="E11" s="40">
        <v>2</v>
      </c>
      <c r="F11" s="29">
        <v>1200</v>
      </c>
      <c r="G11" s="29">
        <f>E11*F11</f>
        <v>2400</v>
      </c>
      <c r="I11" s="40"/>
      <c r="J11" s="29"/>
      <c r="K11" s="29">
        <f>I11*J11</f>
        <v>0</v>
      </c>
    </row>
    <row r="12" spans="1:11" ht="12" customHeight="1">
      <c r="A12" s="24">
        <v>3</v>
      </c>
      <c r="B12" s="128" t="s">
        <v>60</v>
      </c>
      <c r="C12" s="24" t="s">
        <v>55</v>
      </c>
      <c r="E12" s="40">
        <v>17</v>
      </c>
      <c r="F12" s="29">
        <v>150</v>
      </c>
      <c r="G12" s="29">
        <f>E12*F12</f>
        <v>2550</v>
      </c>
      <c r="I12" s="40"/>
      <c r="J12" s="29"/>
      <c r="K12" s="29">
        <f>I12*J12</f>
        <v>0</v>
      </c>
    </row>
    <row r="13" spans="1:11" ht="12" customHeight="1">
      <c r="A13" s="24">
        <v>4</v>
      </c>
      <c r="B13" s="105" t="s">
        <v>77</v>
      </c>
      <c r="C13" s="104" t="s">
        <v>55</v>
      </c>
      <c r="E13" s="130">
        <v>40</v>
      </c>
      <c r="F13" s="29">
        <v>200</v>
      </c>
      <c r="G13" s="29">
        <f>E13*F13</f>
        <v>8000</v>
      </c>
      <c r="I13" s="40"/>
      <c r="J13" s="29"/>
      <c r="K13" s="29">
        <f>I13*J13</f>
        <v>0</v>
      </c>
    </row>
    <row r="14" spans="1:11" ht="12" customHeight="1">
      <c r="A14" s="24">
        <v>5</v>
      </c>
      <c r="B14" s="105" t="s">
        <v>78</v>
      </c>
      <c r="C14" s="24" t="s">
        <v>54</v>
      </c>
      <c r="E14" s="40">
        <v>10</v>
      </c>
      <c r="F14" s="29">
        <v>500</v>
      </c>
      <c r="G14" s="29">
        <f>E14*F14</f>
        <v>5000</v>
      </c>
      <c r="I14" s="40"/>
      <c r="J14" s="29"/>
      <c r="K14" s="29">
        <f>I14*J14</f>
        <v>0</v>
      </c>
    </row>
    <row r="15" spans="1:11" s="46" customFormat="1" ht="12" customHeight="1">
      <c r="A15" s="2"/>
      <c r="C15" s="26"/>
      <c r="E15" s="45"/>
      <c r="F15" s="45"/>
      <c r="G15" s="37">
        <f>SUM(G11:G14)</f>
        <v>17950</v>
      </c>
      <c r="I15" s="45"/>
      <c r="J15" s="45"/>
      <c r="K15" s="37">
        <f>SUM(K11:K14)</f>
        <v>0</v>
      </c>
    </row>
    <row r="16" spans="1:11" ht="12" customHeight="1">
      <c r="A16" s="2"/>
      <c r="C16" s="26"/>
      <c r="E16" s="45"/>
      <c r="F16" s="45"/>
      <c r="G16" s="45"/>
      <c r="I16" s="45"/>
      <c r="J16" s="45"/>
      <c r="K16" s="45"/>
    </row>
    <row r="17" spans="1:11" ht="12" customHeight="1">
      <c r="A17" s="26"/>
      <c r="B17" s="2" t="s">
        <v>8</v>
      </c>
      <c r="C17" s="26"/>
      <c r="E17" s="45"/>
      <c r="F17" s="45"/>
      <c r="G17" s="45"/>
      <c r="I17" s="45"/>
      <c r="J17" s="45"/>
      <c r="K17" s="45"/>
    </row>
    <row r="18" spans="1:11" ht="12" customHeight="1">
      <c r="A18" s="24">
        <v>7</v>
      </c>
      <c r="B18" s="25" t="s">
        <v>53</v>
      </c>
      <c r="C18" s="24" t="s">
        <v>55</v>
      </c>
      <c r="E18" s="40">
        <v>17</v>
      </c>
      <c r="F18" s="40">
        <v>40</v>
      </c>
      <c r="G18" s="29">
        <f>E18*F18</f>
        <v>680</v>
      </c>
      <c r="I18" s="40"/>
      <c r="J18" s="40"/>
      <c r="K18" s="29">
        <f>I18*J18</f>
        <v>0</v>
      </c>
    </row>
    <row r="19" spans="1:11" ht="12" customHeight="1">
      <c r="A19" s="24">
        <v>8</v>
      </c>
      <c r="B19" s="25" t="s">
        <v>58</v>
      </c>
      <c r="C19" s="24" t="s">
        <v>55</v>
      </c>
      <c r="E19" s="40">
        <v>17</v>
      </c>
      <c r="F19" s="40">
        <v>88</v>
      </c>
      <c r="G19" s="29">
        <v>2464</v>
      </c>
      <c r="I19" s="40"/>
      <c r="J19" s="40"/>
      <c r="K19" s="29"/>
    </row>
    <row r="20" spans="1:11" ht="19.5" customHeight="1">
      <c r="A20" s="24">
        <v>11</v>
      </c>
      <c r="B20" s="25" t="s">
        <v>87</v>
      </c>
      <c r="C20" s="24" t="s">
        <v>76</v>
      </c>
      <c r="E20" s="40">
        <v>10</v>
      </c>
      <c r="F20" s="40">
        <v>1500</v>
      </c>
      <c r="G20" s="29">
        <f>E20*F20</f>
        <v>15000</v>
      </c>
      <c r="I20" s="40"/>
      <c r="J20" s="40"/>
      <c r="K20" s="29"/>
    </row>
    <row r="21" spans="1:11" ht="26.25" customHeight="1">
      <c r="A21" s="24">
        <v>12</v>
      </c>
      <c r="B21" s="105" t="s">
        <v>88</v>
      </c>
      <c r="C21" s="104" t="s">
        <v>61</v>
      </c>
      <c r="E21" s="108">
        <v>40</v>
      </c>
      <c r="F21" s="40">
        <v>400</v>
      </c>
      <c r="G21" s="29">
        <f>E21*F21</f>
        <v>16000</v>
      </c>
      <c r="I21" s="40"/>
      <c r="J21" s="40"/>
      <c r="K21" s="29">
        <f>I21*J21</f>
        <v>0</v>
      </c>
    </row>
    <row r="22" spans="1:12" s="46" customFormat="1" ht="12" customHeight="1">
      <c r="A22" s="24">
        <v>13</v>
      </c>
      <c r="B22" s="25" t="s">
        <v>57</v>
      </c>
      <c r="C22" s="104" t="s">
        <v>43</v>
      </c>
      <c r="D22" s="28"/>
      <c r="E22" s="40">
        <v>1</v>
      </c>
      <c r="F22" s="40">
        <v>2500</v>
      </c>
      <c r="G22" s="29">
        <f>F22*E22</f>
        <v>2500</v>
      </c>
      <c r="H22" s="28"/>
      <c r="I22" s="40"/>
      <c r="J22" s="40"/>
      <c r="K22" s="29"/>
      <c r="L22" s="28"/>
    </row>
    <row r="23" spans="1:12" s="46" customFormat="1" ht="12" customHeight="1">
      <c r="A23" s="24">
        <v>14</v>
      </c>
      <c r="B23" s="25" t="s">
        <v>56</v>
      </c>
      <c r="C23" s="104" t="s">
        <v>43</v>
      </c>
      <c r="D23" s="28"/>
      <c r="E23" s="40">
        <v>1</v>
      </c>
      <c r="F23" s="40">
        <v>2500</v>
      </c>
      <c r="G23" s="29">
        <f>F23*E23</f>
        <v>2500</v>
      </c>
      <c r="H23" s="28"/>
      <c r="I23" s="40"/>
      <c r="J23" s="40"/>
      <c r="K23" s="29">
        <f>I23*J23</f>
        <v>0</v>
      </c>
      <c r="L23" s="28"/>
    </row>
    <row r="24" spans="1:12" ht="12" customHeight="1">
      <c r="A24" s="2"/>
      <c r="B24" s="11" t="s">
        <v>9</v>
      </c>
      <c r="C24" s="26"/>
      <c r="D24" s="46"/>
      <c r="E24" s="45"/>
      <c r="F24" s="45"/>
      <c r="G24" s="37">
        <f>SUM(G18:G23)</f>
        <v>39144</v>
      </c>
      <c r="H24" s="46"/>
      <c r="I24" s="45"/>
      <c r="J24" s="45"/>
      <c r="K24" s="37">
        <f>SUM(K18:K18)</f>
        <v>0</v>
      </c>
      <c r="L24" s="46"/>
    </row>
    <row r="25" spans="1:12" ht="12" customHeight="1">
      <c r="A25" s="2"/>
      <c r="B25" s="11"/>
      <c r="C25" s="26"/>
      <c r="D25" s="46"/>
      <c r="E25" s="45"/>
      <c r="F25" s="45"/>
      <c r="G25" s="37"/>
      <c r="H25" s="46"/>
      <c r="I25" s="45"/>
      <c r="J25" s="45"/>
      <c r="K25" s="37"/>
      <c r="L25" s="46"/>
    </row>
    <row r="26" spans="1:11" ht="12" customHeight="1">
      <c r="A26" s="81"/>
      <c r="B26" s="49" t="s">
        <v>17</v>
      </c>
      <c r="C26" s="81"/>
      <c r="E26" s="82"/>
      <c r="F26" s="82"/>
      <c r="G26" s="84">
        <f>G15+G24</f>
        <v>57094</v>
      </c>
      <c r="I26" s="82"/>
      <c r="J26" s="82"/>
      <c r="K26" s="84">
        <f>K15+K24</f>
        <v>0</v>
      </c>
    </row>
    <row r="27" spans="1:11" ht="12" customHeight="1">
      <c r="A27" s="26"/>
      <c r="B27" s="47"/>
      <c r="C27" s="26"/>
      <c r="E27" s="45"/>
      <c r="F27" s="45"/>
      <c r="G27" s="45"/>
      <c r="I27" s="45"/>
      <c r="J27" s="45"/>
      <c r="K27" s="45"/>
    </row>
    <row r="28" spans="1:11" ht="12" customHeight="1">
      <c r="A28" s="26"/>
      <c r="B28" s="11"/>
      <c r="C28" s="26"/>
      <c r="E28" s="45"/>
      <c r="F28" s="45"/>
      <c r="G28" s="45"/>
      <c r="I28" s="45"/>
      <c r="J28" s="45"/>
      <c r="K28" s="45"/>
    </row>
    <row r="29" spans="1:11" ht="12" customHeight="1">
      <c r="A29" s="26"/>
      <c r="B29" s="11"/>
      <c r="C29" s="26"/>
      <c r="E29" s="45"/>
      <c r="F29" s="45"/>
      <c r="G29" s="45"/>
      <c r="I29" s="45"/>
      <c r="J29" s="45"/>
      <c r="K29" s="45"/>
    </row>
    <row r="30" spans="1:12" s="48" customFormat="1" ht="12" customHeight="1">
      <c r="A30" s="57"/>
      <c r="B30" s="50"/>
      <c r="C30" s="51"/>
      <c r="E30" s="52"/>
      <c r="F30" s="52"/>
      <c r="G30" s="52"/>
      <c r="I30" s="45"/>
      <c r="J30" s="45"/>
      <c r="K30" s="45"/>
      <c r="L30" s="28"/>
    </row>
    <row r="31" spans="1:12" s="55" customFormat="1" ht="12" customHeight="1">
      <c r="A31" s="8"/>
      <c r="B31" s="9"/>
      <c r="C31" s="8"/>
      <c r="E31" s="54"/>
      <c r="F31" s="54"/>
      <c r="G31" s="54"/>
      <c r="I31" s="54"/>
      <c r="J31" s="54"/>
      <c r="K31" s="54"/>
      <c r="L31" s="28"/>
    </row>
    <row r="32" spans="1:12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  <c r="L32" s="48"/>
    </row>
    <row r="33" spans="1:11" s="55" customFormat="1" ht="12" customHeight="1">
      <c r="A33" s="8"/>
      <c r="B33" s="9"/>
      <c r="C33" s="8"/>
      <c r="E33" s="54"/>
      <c r="F33" s="54"/>
      <c r="G33" s="54"/>
      <c r="I33" s="54"/>
      <c r="J33" s="54"/>
      <c r="K33" s="54"/>
    </row>
    <row r="34" spans="1:11" s="55" customFormat="1" ht="12" customHeight="1">
      <c r="A34" s="8"/>
      <c r="B34" s="9"/>
      <c r="C34" s="8"/>
      <c r="E34" s="54"/>
      <c r="F34" s="54"/>
      <c r="G34" s="54"/>
      <c r="I34" s="54"/>
      <c r="J34" s="54"/>
      <c r="K34" s="54"/>
    </row>
    <row r="35" spans="1:11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</row>
    <row r="36" spans="1:12" ht="12" customHeight="1">
      <c r="A36" s="26"/>
      <c r="B36" s="69"/>
      <c r="C36" s="26"/>
      <c r="E36" s="45"/>
      <c r="F36" s="45"/>
      <c r="G36" s="45"/>
      <c r="I36" s="45"/>
      <c r="J36" s="45"/>
      <c r="K36" s="45"/>
      <c r="L36" s="55"/>
    </row>
    <row r="37" spans="1:12" ht="12" customHeight="1">
      <c r="A37" s="26"/>
      <c r="B37" s="47"/>
      <c r="C37" s="26"/>
      <c r="E37" s="45"/>
      <c r="F37" s="45"/>
      <c r="G37" s="45"/>
      <c r="I37" s="45"/>
      <c r="J37" s="45"/>
      <c r="K37" s="45"/>
      <c r="L37" s="55"/>
    </row>
    <row r="38" spans="1:11" ht="12" customHeight="1">
      <c r="A38" s="26"/>
      <c r="B38" s="47"/>
      <c r="C38" s="26"/>
      <c r="E38" s="45"/>
      <c r="F38" s="45"/>
      <c r="G38" s="45"/>
      <c r="I38" s="45"/>
      <c r="J38" s="45"/>
      <c r="K38" s="45"/>
    </row>
    <row r="39" spans="1:11" ht="12" customHeight="1">
      <c r="A39" s="26"/>
      <c r="B39" s="47"/>
      <c r="C39" s="26"/>
      <c r="E39" s="45"/>
      <c r="F39" s="45"/>
      <c r="G39" s="45"/>
      <c r="I39" s="45"/>
      <c r="J39" s="45"/>
      <c r="K39" s="45"/>
    </row>
    <row r="40" spans="1:12" s="27" customFormat="1" ht="12" customHeight="1">
      <c r="A40" s="77"/>
      <c r="B40" s="3"/>
      <c r="C40" s="3"/>
      <c r="E40" s="36"/>
      <c r="F40" s="36"/>
      <c r="G40" s="36"/>
      <c r="I40" s="36"/>
      <c r="J40" s="36"/>
      <c r="K40" s="36"/>
      <c r="L40" s="28"/>
    </row>
    <row r="41" spans="1:12" s="27" customFormat="1" ht="12" customHeight="1">
      <c r="A41" s="78"/>
      <c r="E41" s="34"/>
      <c r="F41" s="34"/>
      <c r="G41" s="34"/>
      <c r="I41" s="34"/>
      <c r="J41" s="34"/>
      <c r="K41" s="34"/>
      <c r="L41" s="28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12" customHeight="1">
      <c r="A43" s="78"/>
      <c r="E43" s="34"/>
      <c r="F43" s="34"/>
      <c r="G43" s="34"/>
      <c r="I43" s="34"/>
      <c r="J43" s="34"/>
      <c r="K43" s="34"/>
    </row>
    <row r="44" spans="1:11" s="27" customFormat="1" ht="12" customHeight="1">
      <c r="A44" s="78"/>
      <c r="E44" s="34"/>
      <c r="F44" s="34"/>
      <c r="G44" s="34"/>
      <c r="I44" s="34"/>
      <c r="J44" s="34"/>
      <c r="K44" s="34"/>
    </row>
    <row r="45" spans="1:11" s="27" customFormat="1" ht="12" customHeight="1">
      <c r="A45" s="78"/>
      <c r="E45" s="34"/>
      <c r="F45" s="34"/>
      <c r="G45" s="34"/>
      <c r="I45" s="34"/>
      <c r="J45" s="34"/>
      <c r="K45" s="34"/>
    </row>
    <row r="46" spans="1:11" s="27" customFormat="1" ht="12" customHeight="1">
      <c r="A46" s="78"/>
      <c r="E46" s="34"/>
      <c r="F46" s="34"/>
      <c r="G46" s="34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ht="12" customHeight="1">
      <c r="L48" s="27"/>
    </row>
    <row r="49" spans="1:11" s="27" customFormat="1" ht="12" customHeight="1">
      <c r="A49" s="78"/>
      <c r="E49" s="34"/>
      <c r="F49" s="34"/>
      <c r="G49" s="34"/>
      <c r="I49" s="34"/>
      <c r="J49" s="34"/>
      <c r="K49" s="34"/>
    </row>
    <row r="50" spans="1:12" s="27" customFormat="1" ht="12" customHeight="1">
      <c r="A50" s="78"/>
      <c r="E50" s="34"/>
      <c r="F50" s="34"/>
      <c r="G50" s="34"/>
      <c r="I50" s="34"/>
      <c r="J50" s="34"/>
      <c r="K50" s="34"/>
      <c r="L50" s="28"/>
    </row>
    <row r="51" spans="1:11" s="27" customFormat="1" ht="12" customHeight="1">
      <c r="A51" s="78"/>
      <c r="E51" s="34"/>
      <c r="F51" s="34"/>
      <c r="G51" s="34"/>
      <c r="I51" s="34"/>
      <c r="J51" s="34"/>
      <c r="K51" s="34"/>
    </row>
    <row r="52" spans="1:11" s="27" customFormat="1" ht="12" customHeight="1">
      <c r="A52" s="78"/>
      <c r="E52" s="34"/>
      <c r="F52" s="34"/>
      <c r="G52" s="34"/>
      <c r="I52" s="34"/>
      <c r="J52" s="34"/>
      <c r="K52" s="34"/>
    </row>
    <row r="53" ht="12" customHeight="1">
      <c r="L53" s="27"/>
    </row>
    <row r="54" ht="12" customHeight="1">
      <c r="L54" s="27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spans="1:11" ht="12" customHeight="1">
      <c r="A61" s="28"/>
      <c r="E61" s="28"/>
      <c r="F61" s="28"/>
      <c r="G61" s="28"/>
      <c r="I61" s="28"/>
      <c r="J61" s="28"/>
      <c r="K61" s="28"/>
    </row>
    <row r="62" spans="1:11" ht="12" customHeight="1">
      <c r="A62" s="28"/>
      <c r="E62" s="28"/>
      <c r="F62" s="28"/>
      <c r="G62" s="28"/>
      <c r="I62" s="28"/>
      <c r="J62" s="28"/>
      <c r="K62" s="28"/>
    </row>
    <row r="63" spans="1:11" ht="12" customHeight="1">
      <c r="A63" s="28"/>
      <c r="E63" s="28"/>
      <c r="F63" s="28"/>
      <c r="G63" s="28"/>
      <c r="I63" s="28"/>
      <c r="J63" s="28"/>
      <c r="K63" s="28"/>
    </row>
    <row r="74" ht="12" customHeight="1"/>
    <row r="76" ht="12" customHeight="1"/>
    <row r="77" ht="12" customHeight="1"/>
    <row r="78" ht="12" customHeight="1"/>
    <row r="79" spans="1:11" ht="12" customHeight="1">
      <c r="A79" s="28"/>
      <c r="E79" s="28"/>
      <c r="F79" s="60"/>
      <c r="G79" s="28"/>
      <c r="I79" s="28"/>
      <c r="J79" s="28"/>
      <c r="K79" s="28"/>
    </row>
    <row r="80" spans="1:11" ht="12" customHeight="1">
      <c r="A80" s="28"/>
      <c r="E80" s="28"/>
      <c r="F80" s="60"/>
      <c r="G80" s="28"/>
      <c r="I80" s="28"/>
      <c r="J80" s="28"/>
      <c r="K80" s="28"/>
    </row>
    <row r="81" spans="1:11" ht="12" customHeight="1">
      <c r="A81" s="28"/>
      <c r="E81" s="28"/>
      <c r="F81" s="60"/>
      <c r="G81" s="28"/>
      <c r="I81" s="28"/>
      <c r="J81" s="28"/>
      <c r="K81" s="28"/>
    </row>
    <row r="82" spans="1:11" ht="12" customHeight="1">
      <c r="A82" s="28"/>
      <c r="E82" s="28"/>
      <c r="F82" s="60"/>
      <c r="G82" s="28"/>
      <c r="I82" s="28"/>
      <c r="J82" s="28"/>
      <c r="K82" s="28"/>
    </row>
    <row r="83" spans="1:11" ht="12" customHeight="1">
      <c r="A83" s="28"/>
      <c r="E83" s="28"/>
      <c r="F83" s="60"/>
      <c r="G83" s="28"/>
      <c r="I83" s="28"/>
      <c r="J83" s="28"/>
      <c r="K83" s="28"/>
    </row>
    <row r="84" spans="1:11" ht="12" customHeight="1">
      <c r="A84" s="28"/>
      <c r="E84" s="28"/>
      <c r="F84" s="60"/>
      <c r="G84" s="28"/>
      <c r="I84" s="28"/>
      <c r="J84" s="28"/>
      <c r="K84" s="28"/>
    </row>
    <row r="85" spans="1:11" ht="12" customHeight="1">
      <c r="A85" s="28"/>
      <c r="E85" s="28"/>
      <c r="F85" s="60"/>
      <c r="G85" s="28"/>
      <c r="I85" s="28"/>
      <c r="J85" s="28"/>
      <c r="K85" s="28"/>
    </row>
    <row r="86" spans="1:11" ht="12.75">
      <c r="A86" s="28"/>
      <c r="E86" s="28"/>
      <c r="F86" s="60"/>
      <c r="G86" s="28"/>
      <c r="I86" s="28"/>
      <c r="J86" s="28"/>
      <c r="K86" s="28"/>
    </row>
    <row r="87" spans="1:11" ht="12" customHeight="1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" customHeight="1">
      <c r="A89" s="28"/>
      <c r="E89" s="28"/>
      <c r="F89" s="60"/>
      <c r="G89" s="28"/>
      <c r="I89" s="28"/>
      <c r="J89" s="28"/>
      <c r="K89" s="28"/>
    </row>
    <row r="90" spans="1:11" ht="12" customHeight="1">
      <c r="A90" s="28"/>
      <c r="E90" s="28"/>
      <c r="F90" s="60"/>
      <c r="G90" s="28"/>
      <c r="I90" s="28"/>
      <c r="J90" s="28"/>
      <c r="K90" s="28"/>
    </row>
    <row r="91" spans="1:11" ht="12" customHeight="1">
      <c r="A91" s="28"/>
      <c r="E91" s="28"/>
      <c r="F91" s="60"/>
      <c r="G91" s="28"/>
      <c r="I91" s="28"/>
      <c r="J91" s="28"/>
      <c r="K91" s="28"/>
    </row>
    <row r="92" spans="1:11" ht="12" customHeight="1">
      <c r="A92" s="28"/>
      <c r="E92" s="28"/>
      <c r="F92" s="60"/>
      <c r="G92" s="28"/>
      <c r="I92" s="28"/>
      <c r="J92" s="28"/>
      <c r="K92" s="28"/>
    </row>
    <row r="93" spans="1:11" ht="12" customHeight="1">
      <c r="A93" s="28"/>
      <c r="E93" s="28"/>
      <c r="F93" s="60"/>
      <c r="G93" s="28"/>
      <c r="I93" s="28"/>
      <c r="J93" s="28"/>
      <c r="K93" s="28"/>
    </row>
    <row r="94" spans="1:11" ht="12" customHeight="1">
      <c r="A94" s="28"/>
      <c r="E94" s="28"/>
      <c r="F94" s="60"/>
      <c r="G94" s="28"/>
      <c r="I94" s="28"/>
      <c r="J94" s="28"/>
      <c r="K94" s="28"/>
    </row>
    <row r="95" spans="1:11" ht="12" customHeight="1">
      <c r="A95" s="28"/>
      <c r="E95" s="28"/>
      <c r="F95" s="60"/>
      <c r="G95" s="28"/>
      <c r="I95" s="28"/>
      <c r="J95" s="28"/>
      <c r="K95" s="28"/>
    </row>
    <row r="96" spans="1:11" ht="12" customHeight="1">
      <c r="A96" s="28"/>
      <c r="E96" s="28"/>
      <c r="F96" s="28"/>
      <c r="G96" s="28"/>
      <c r="I96" s="28"/>
      <c r="J96" s="28"/>
      <c r="K96" s="28"/>
    </row>
    <row r="97" spans="1:11" ht="12" customHeight="1">
      <c r="A97" s="28"/>
      <c r="E97" s="28"/>
      <c r="F97" s="28"/>
      <c r="G97" s="28"/>
      <c r="I97" s="28"/>
      <c r="J97" s="28"/>
      <c r="K97" s="28"/>
    </row>
    <row r="98" spans="1:11" ht="12" customHeight="1">
      <c r="A98" s="28"/>
      <c r="E98" s="28"/>
      <c r="F98" s="28"/>
      <c r="G98" s="28"/>
      <c r="I98" s="28"/>
      <c r="J98" s="28"/>
      <c r="K98" s="28"/>
    </row>
    <row r="99" spans="1:11" ht="12" customHeight="1">
      <c r="A99" s="28"/>
      <c r="E99" s="28"/>
      <c r="F99" s="28"/>
      <c r="G99" s="28"/>
      <c r="I99" s="28"/>
      <c r="J99" s="28"/>
      <c r="K99" s="28"/>
    </row>
    <row r="100" spans="1:11" ht="12" customHeight="1">
      <c r="A100" s="28"/>
      <c r="E100" s="28"/>
      <c r="F100" s="28"/>
      <c r="G100" s="28"/>
      <c r="I100" s="28"/>
      <c r="J100" s="28"/>
      <c r="K100" s="28"/>
    </row>
    <row r="101" spans="1:11" ht="12" customHeight="1">
      <c r="A101" s="28"/>
      <c r="E101" s="28"/>
      <c r="F101" s="28"/>
      <c r="G101" s="28"/>
      <c r="I101" s="28"/>
      <c r="J101" s="28"/>
      <c r="K101" s="28"/>
    </row>
    <row r="102" spans="1:11" ht="12" customHeight="1">
      <c r="A102" s="28"/>
      <c r="E102" s="28"/>
      <c r="F102" s="28"/>
      <c r="G102" s="28"/>
      <c r="I102" s="28"/>
      <c r="J102" s="28"/>
      <c r="K102" s="28"/>
    </row>
    <row r="103" spans="1:11" ht="12" customHeight="1">
      <c r="A103" s="28"/>
      <c r="E103" s="28"/>
      <c r="F103" s="28"/>
      <c r="G103" s="28"/>
      <c r="I103" s="28"/>
      <c r="J103" s="28"/>
      <c r="K103" s="28"/>
    </row>
    <row r="104" spans="1:11" ht="12" customHeight="1">
      <c r="A104" s="28"/>
      <c r="E104" s="28"/>
      <c r="F104" s="28"/>
      <c r="G104" s="28"/>
      <c r="I104" s="28"/>
      <c r="J104" s="28"/>
      <c r="K104" s="28"/>
    </row>
    <row r="105" spans="1:11" ht="12" customHeight="1">
      <c r="A105" s="28"/>
      <c r="E105" s="28"/>
      <c r="F105" s="28"/>
      <c r="G105" s="28"/>
      <c r="I105" s="28"/>
      <c r="J105" s="28"/>
      <c r="K105" s="28"/>
    </row>
    <row r="106" spans="1:11" ht="12" customHeight="1">
      <c r="A106" s="28"/>
      <c r="E106" s="28"/>
      <c r="F106" s="28"/>
      <c r="G106" s="28"/>
      <c r="I106" s="28"/>
      <c r="J106" s="28"/>
      <c r="K106" s="28"/>
    </row>
    <row r="109" ht="12" customHeight="1"/>
    <row r="110" ht="12" customHeight="1"/>
    <row r="111" ht="12" customHeight="1"/>
    <row r="112" ht="12" customHeight="1"/>
    <row r="113" ht="12" customHeight="1"/>
    <row r="123" ht="12" customHeight="1"/>
    <row r="124" ht="12" customHeight="1"/>
    <row r="125" ht="12" customHeight="1"/>
    <row r="126" ht="12" customHeight="1"/>
    <row r="127" ht="12" customHeight="1"/>
    <row r="128" spans="1:11" ht="12" customHeight="1">
      <c r="A128" s="28"/>
      <c r="E128" s="28"/>
      <c r="F128" s="28"/>
      <c r="G128" s="28"/>
      <c r="I128" s="28"/>
      <c r="J128" s="28"/>
      <c r="K128" s="28"/>
    </row>
    <row r="129" spans="1:11" ht="12" customHeight="1">
      <c r="A129" s="28"/>
      <c r="E129" s="28"/>
      <c r="F129" s="28"/>
      <c r="G129" s="28"/>
      <c r="I129" s="28"/>
      <c r="J129" s="28"/>
      <c r="K129" s="28"/>
    </row>
    <row r="130" spans="1:11" ht="12" customHeight="1">
      <c r="A130" s="28"/>
      <c r="E130" s="28"/>
      <c r="F130" s="28"/>
      <c r="G130" s="28"/>
      <c r="I130" s="28"/>
      <c r="J130" s="28"/>
      <c r="K130" s="28"/>
    </row>
    <row r="131" spans="1:11" ht="12" customHeight="1">
      <c r="A131" s="28"/>
      <c r="E131" s="28"/>
      <c r="F131" s="28"/>
      <c r="G131" s="28"/>
      <c r="I131" s="28"/>
      <c r="J131" s="28"/>
      <c r="K131" s="28"/>
    </row>
    <row r="132" spans="1:11" ht="12" customHeight="1">
      <c r="A132" s="28"/>
      <c r="E132" s="28"/>
      <c r="F132" s="28"/>
      <c r="G132" s="28"/>
      <c r="I132" s="28"/>
      <c r="J132" s="28"/>
      <c r="K132" s="28"/>
    </row>
    <row r="133" spans="1:11" ht="12" customHeight="1">
      <c r="A133" s="28"/>
      <c r="E133" s="28"/>
      <c r="F133" s="28"/>
      <c r="G133" s="28"/>
      <c r="I133" s="28"/>
      <c r="J133" s="28"/>
      <c r="K133" s="28"/>
    </row>
    <row r="134" spans="1:11" ht="12" customHeight="1">
      <c r="A134" s="28"/>
      <c r="E134" s="28"/>
      <c r="F134" s="28"/>
      <c r="G134" s="28"/>
      <c r="I134" s="28"/>
      <c r="J134" s="28"/>
      <c r="K134" s="28"/>
    </row>
    <row r="135" spans="1:11" ht="12" customHeight="1">
      <c r="A135" s="28"/>
      <c r="E135" s="28"/>
      <c r="F135" s="28"/>
      <c r="G135" s="28"/>
      <c r="I135" s="28"/>
      <c r="J135" s="28"/>
      <c r="K135" s="28"/>
    </row>
    <row r="136" spans="1:11" ht="12" customHeight="1">
      <c r="A136" s="28"/>
      <c r="E136" s="28"/>
      <c r="F136" s="28"/>
      <c r="G136" s="28"/>
      <c r="I136" s="28"/>
      <c r="J136" s="28"/>
      <c r="K136" s="28"/>
    </row>
    <row r="137" spans="1:11" ht="12" customHeight="1">
      <c r="A137" s="28"/>
      <c r="E137" s="28"/>
      <c r="F137" s="28"/>
      <c r="G137" s="28"/>
      <c r="I137" s="28"/>
      <c r="J137" s="28"/>
      <c r="K137" s="28"/>
    </row>
    <row r="138" spans="1:11" ht="12" customHeight="1">
      <c r="A138" s="28"/>
      <c r="E138" s="28"/>
      <c r="F138" s="28"/>
      <c r="G138" s="28"/>
      <c r="I138" s="28"/>
      <c r="J138" s="28"/>
      <c r="K138" s="28"/>
    </row>
    <row r="139" spans="1:11" ht="12" customHeight="1">
      <c r="A139" s="28"/>
      <c r="E139" s="28"/>
      <c r="F139" s="28"/>
      <c r="G139" s="28"/>
      <c r="I139" s="28"/>
      <c r="J139" s="28"/>
      <c r="K139" s="28"/>
    </row>
    <row r="140" spans="1:11" ht="12" customHeight="1">
      <c r="A140" s="28"/>
      <c r="E140" s="28"/>
      <c r="F140" s="28"/>
      <c r="G140" s="28"/>
      <c r="I140" s="28"/>
      <c r="J140" s="28"/>
      <c r="K140" s="28"/>
    </row>
    <row r="141" spans="1:11" ht="12" customHeight="1">
      <c r="A141" s="28"/>
      <c r="E141" s="28"/>
      <c r="F141" s="28"/>
      <c r="G141" s="28"/>
      <c r="I141" s="28"/>
      <c r="J141" s="28"/>
      <c r="K141" s="28"/>
    </row>
    <row r="142" spans="1:11" ht="12" customHeight="1">
      <c r="A142" s="28"/>
      <c r="E142" s="28"/>
      <c r="F142" s="28"/>
      <c r="G142" s="28"/>
      <c r="I142" s="28"/>
      <c r="J142" s="28"/>
      <c r="K142" s="28"/>
    </row>
    <row r="143" spans="1:11" ht="12" customHeight="1">
      <c r="A143" s="28"/>
      <c r="E143" s="28"/>
      <c r="F143" s="28"/>
      <c r="G143" s="28"/>
      <c r="I143" s="28"/>
      <c r="J143" s="28"/>
      <c r="K143" s="28"/>
    </row>
    <row r="144" spans="1:11" ht="12" customHeight="1">
      <c r="A144" s="28"/>
      <c r="E144" s="28"/>
      <c r="F144" s="28"/>
      <c r="G144" s="28"/>
      <c r="I144" s="28"/>
      <c r="J144" s="28"/>
      <c r="K144" s="28"/>
    </row>
    <row r="145" ht="12" customHeight="1"/>
    <row r="146" ht="12" customHeight="1"/>
    <row r="147" ht="12" customHeight="1"/>
  </sheetData>
  <sheetProtection/>
  <mergeCells count="9">
    <mergeCell ref="A2:K2"/>
    <mergeCell ref="A3:K3"/>
    <mergeCell ref="A4:K4"/>
    <mergeCell ref="A5:K5"/>
    <mergeCell ref="E7:G7"/>
    <mergeCell ref="I7:K7"/>
    <mergeCell ref="A7:A8"/>
    <mergeCell ref="B7:B8"/>
    <mergeCell ref="C7:C8"/>
  </mergeCells>
  <printOptions/>
  <pageMargins left="0.75" right="0.75" top="1" bottom="1" header="0.5" footer="0.5"/>
  <pageSetup orientation="portrait" paperSize="9" r:id="rId1"/>
  <ignoredErrors>
    <ignoredError sqref="G11 K11 K23 K21 G21 G18 K18 G12:G14 K12:K14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2"/>
  <sheetViews>
    <sheetView zoomScale="91" zoomScaleNormal="91" zoomScalePageLayoutView="0" workbookViewId="0" topLeftCell="A4">
      <selection activeCell="B26" sqref="B26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2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2" customHeight="1">
      <c r="A2" s="156" t="s">
        <v>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" customHeight="1">
      <c r="A4" s="138" t="str">
        <f>СВОДНАЯ!A15</f>
        <v>Раздел 2. Благоустройство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2" customHeight="1">
      <c r="A5" s="149" t="str">
        <f>СВОДНАЯ!B16</f>
        <v>Пешеходные дорожки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2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2" customHeight="1">
      <c r="A7" s="139" t="s">
        <v>0</v>
      </c>
      <c r="B7" s="139" t="s">
        <v>1</v>
      </c>
      <c r="C7" s="139" t="s">
        <v>2</v>
      </c>
      <c r="E7" s="155" t="str">
        <f>СВОДНАЯ!F6</f>
        <v>Смета предв </v>
      </c>
      <c r="F7" s="153"/>
      <c r="G7" s="153"/>
      <c r="I7" s="155" t="str">
        <f>СВОДНАЯ!K6</f>
        <v>Смета ВЫП </v>
      </c>
      <c r="J7" s="153"/>
      <c r="K7" s="153"/>
    </row>
    <row r="8" spans="1:11" ht="12" customHeight="1" thickBot="1">
      <c r="A8" s="147"/>
      <c r="B8" s="154"/>
      <c r="C8" s="147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2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2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s="48" customFormat="1" ht="12" customHeight="1">
      <c r="A11" s="86">
        <v>1</v>
      </c>
      <c r="B11" s="93" t="s">
        <v>75</v>
      </c>
      <c r="C11" s="86" t="s">
        <v>16</v>
      </c>
      <c r="E11" s="94"/>
      <c r="F11" s="88"/>
      <c r="G11" s="88">
        <f>E11*F11</f>
        <v>0</v>
      </c>
      <c r="I11" s="94"/>
      <c r="J11" s="88"/>
      <c r="K11" s="88">
        <f>I11*J11</f>
        <v>0</v>
      </c>
    </row>
    <row r="12" spans="1:11" ht="24.75" customHeight="1">
      <c r="A12" s="104">
        <v>2</v>
      </c>
      <c r="B12" s="25" t="s">
        <v>81</v>
      </c>
      <c r="C12" s="104" t="s">
        <v>39</v>
      </c>
      <c r="E12" s="108">
        <v>2</v>
      </c>
      <c r="F12" s="29">
        <v>1000</v>
      </c>
      <c r="G12" s="29">
        <f>E12*F12</f>
        <v>2000</v>
      </c>
      <c r="I12" s="40"/>
      <c r="J12" s="29"/>
      <c r="K12" s="29"/>
    </row>
    <row r="13" spans="1:11" s="46" customFormat="1" ht="18.75" customHeight="1">
      <c r="A13" s="116">
        <v>3</v>
      </c>
      <c r="B13" s="105" t="s">
        <v>86</v>
      </c>
      <c r="C13" s="104" t="s">
        <v>39</v>
      </c>
      <c r="D13" s="123"/>
      <c r="E13" s="108">
        <v>2</v>
      </c>
      <c r="F13" s="29">
        <v>2500</v>
      </c>
      <c r="G13" s="29">
        <f>E13*F13</f>
        <v>5000</v>
      </c>
      <c r="I13" s="40"/>
      <c r="J13" s="40"/>
      <c r="K13" s="132">
        <f>SUM(K11:K12)</f>
        <v>0</v>
      </c>
    </row>
    <row r="14" spans="1:11" ht="12.75">
      <c r="A14" s="134"/>
      <c r="B14" s="11" t="s">
        <v>7</v>
      </c>
      <c r="C14" s="26"/>
      <c r="E14" s="45"/>
      <c r="F14" s="45"/>
      <c r="G14" s="37">
        <f>SUM(G11:G13)</f>
        <v>7000</v>
      </c>
      <c r="I14" s="45"/>
      <c r="J14" s="45"/>
      <c r="K14" s="45"/>
    </row>
    <row r="15" spans="1:11" ht="12.75">
      <c r="A15" s="114"/>
      <c r="B15" s="11"/>
      <c r="C15" s="26"/>
      <c r="E15" s="45"/>
      <c r="F15" s="45"/>
      <c r="G15" s="45"/>
      <c r="I15" s="45"/>
      <c r="J15" s="45"/>
      <c r="K15" s="45"/>
    </row>
    <row r="16" spans="1:11" ht="12.75">
      <c r="A16" s="131"/>
      <c r="B16" s="2" t="s">
        <v>8</v>
      </c>
      <c r="C16" s="26"/>
      <c r="E16" s="45"/>
      <c r="F16" s="45"/>
      <c r="G16" s="45"/>
      <c r="I16" s="45"/>
      <c r="J16" s="45"/>
      <c r="K16" s="112"/>
    </row>
    <row r="17" spans="1:11" ht="12.75">
      <c r="A17" s="104">
        <v>4</v>
      </c>
      <c r="B17" s="25" t="s">
        <v>80</v>
      </c>
      <c r="C17" s="24" t="s">
        <v>43</v>
      </c>
      <c r="E17" s="40">
        <v>1</v>
      </c>
      <c r="F17" s="40">
        <v>5000</v>
      </c>
      <c r="G17" s="29">
        <f>F17*E17</f>
        <v>5000</v>
      </c>
      <c r="I17" s="40"/>
      <c r="J17" s="40"/>
      <c r="K17" s="29">
        <f>I17*J17</f>
        <v>0</v>
      </c>
    </row>
    <row r="18" spans="1:11" ht="12.75">
      <c r="A18" s="104">
        <v>5</v>
      </c>
      <c r="B18" s="25" t="s">
        <v>82</v>
      </c>
      <c r="C18" s="24" t="s">
        <v>16</v>
      </c>
      <c r="E18" s="40">
        <v>2.7</v>
      </c>
      <c r="F18" s="40">
        <v>2500</v>
      </c>
      <c r="G18" s="29">
        <f>E18*F18</f>
        <v>6750</v>
      </c>
      <c r="I18" s="40"/>
      <c r="J18" s="40"/>
      <c r="K18" s="29"/>
    </row>
    <row r="19" spans="1:11" ht="12.75">
      <c r="A19" s="104">
        <v>6</v>
      </c>
      <c r="B19" s="105" t="s">
        <v>84</v>
      </c>
      <c r="C19" s="24" t="s">
        <v>16</v>
      </c>
      <c r="E19" s="95">
        <v>0.2</v>
      </c>
      <c r="F19" s="40">
        <v>9000</v>
      </c>
      <c r="G19" s="29">
        <f>E19*F19</f>
        <v>1800</v>
      </c>
      <c r="I19" s="40"/>
      <c r="J19" s="40"/>
      <c r="K19" s="29">
        <f>I19*J19</f>
        <v>0</v>
      </c>
    </row>
    <row r="20" spans="1:11" ht="12.75">
      <c r="A20" s="114">
        <v>7</v>
      </c>
      <c r="B20" s="120" t="s">
        <v>80</v>
      </c>
      <c r="C20" s="119" t="s">
        <v>43</v>
      </c>
      <c r="E20" s="124">
        <v>1</v>
      </c>
      <c r="F20" s="124">
        <v>5000</v>
      </c>
      <c r="G20" s="122">
        <f>E20*F20</f>
        <v>5000</v>
      </c>
      <c r="I20" s="40"/>
      <c r="J20" s="40"/>
      <c r="K20" s="29"/>
    </row>
    <row r="21" spans="1:11" s="46" customFormat="1" ht="12.75">
      <c r="A21" s="104">
        <v>8</v>
      </c>
      <c r="B21" s="105" t="s">
        <v>85</v>
      </c>
      <c r="C21" s="104" t="s">
        <v>61</v>
      </c>
      <c r="D21" s="123"/>
      <c r="E21" s="107">
        <v>86</v>
      </c>
      <c r="F21" s="125">
        <v>220</v>
      </c>
      <c r="G21" s="29">
        <f>E21*F21</f>
        <v>18920</v>
      </c>
      <c r="I21" s="40"/>
      <c r="J21" s="40"/>
      <c r="K21" s="132"/>
    </row>
    <row r="22" spans="1:11" ht="12.75">
      <c r="A22" s="81"/>
      <c r="B22" s="11" t="s">
        <v>9</v>
      </c>
      <c r="C22" s="114"/>
      <c r="E22" s="113"/>
      <c r="F22" s="118"/>
      <c r="G22" s="37">
        <f>SUM(G17:G21)</f>
        <v>37470</v>
      </c>
      <c r="I22" s="45"/>
      <c r="J22" s="45"/>
      <c r="K22" s="133" t="e">
        <f>#REF!+K13</f>
        <v>#REF!</v>
      </c>
    </row>
    <row r="23" spans="1:11" ht="12.75">
      <c r="A23" s="26"/>
      <c r="B23" s="11"/>
      <c r="C23" s="26"/>
      <c r="E23" s="45"/>
      <c r="F23" s="45"/>
      <c r="G23" s="37"/>
      <c r="I23" s="45"/>
      <c r="J23" s="45"/>
      <c r="K23" s="133"/>
    </row>
    <row r="24" spans="1:11" ht="12.75">
      <c r="A24" s="26"/>
      <c r="B24" s="49" t="s">
        <v>17</v>
      </c>
      <c r="C24" s="81"/>
      <c r="E24" s="82"/>
      <c r="F24" s="82"/>
      <c r="G24" s="84">
        <f>G14+G22</f>
        <v>44470</v>
      </c>
      <c r="I24" s="82"/>
      <c r="J24" s="82"/>
      <c r="K24" s="84" t="e">
        <f>K22+K15</f>
        <v>#REF!</v>
      </c>
    </row>
    <row r="25" spans="1:11" ht="12.75">
      <c r="A25" s="26"/>
      <c r="B25" s="47"/>
      <c r="C25" s="26"/>
      <c r="E25" s="45"/>
      <c r="F25" s="45"/>
      <c r="G25" s="45"/>
      <c r="I25" s="45"/>
      <c r="J25" s="45"/>
      <c r="K25" s="45"/>
    </row>
    <row r="26" spans="1:11" s="48" customFormat="1" ht="12.75">
      <c r="A26" s="57"/>
      <c r="B26" s="11"/>
      <c r="C26" s="26"/>
      <c r="E26" s="45"/>
      <c r="F26" s="45"/>
      <c r="G26" s="45"/>
      <c r="I26" s="45"/>
      <c r="J26" s="45"/>
      <c r="K26" s="45"/>
    </row>
    <row r="27" spans="1:11" s="55" customFormat="1" ht="12.75">
      <c r="A27" s="8"/>
      <c r="B27" s="11"/>
      <c r="C27" s="26"/>
      <c r="E27" s="45"/>
      <c r="F27" s="45"/>
      <c r="G27" s="45"/>
      <c r="I27" s="54"/>
      <c r="J27" s="54"/>
      <c r="K27" s="54"/>
    </row>
    <row r="28" spans="1:11" s="55" customFormat="1" ht="12.75">
      <c r="A28" s="8"/>
      <c r="B28" s="50"/>
      <c r="C28" s="51"/>
      <c r="E28" s="52"/>
      <c r="F28" s="52"/>
      <c r="G28" s="52"/>
      <c r="I28" s="54"/>
      <c r="J28" s="54"/>
      <c r="K28" s="54"/>
    </row>
    <row r="29" spans="1:11" s="55" customFormat="1" ht="12.75">
      <c r="A29" s="8"/>
      <c r="B29" s="9"/>
      <c r="C29" s="8"/>
      <c r="E29" s="54"/>
      <c r="F29" s="54"/>
      <c r="G29" s="54"/>
      <c r="I29" s="54"/>
      <c r="J29" s="54"/>
      <c r="K29" s="54"/>
    </row>
    <row r="30" spans="1:11" s="55" customFormat="1" ht="12.75">
      <c r="A30" s="8"/>
      <c r="B30" s="9"/>
      <c r="C30" s="8"/>
      <c r="E30" s="54"/>
      <c r="F30" s="54"/>
      <c r="G30" s="54"/>
      <c r="I30" s="54"/>
      <c r="J30" s="54"/>
      <c r="K30" s="54"/>
    </row>
    <row r="31" spans="1:11" s="55" customFormat="1" ht="12.75">
      <c r="A31" s="8"/>
      <c r="B31" s="9"/>
      <c r="C31" s="8"/>
      <c r="E31" s="54"/>
      <c r="F31" s="54"/>
      <c r="G31" s="54"/>
      <c r="I31" s="54"/>
      <c r="J31" s="54"/>
      <c r="K31" s="54"/>
    </row>
    <row r="32" spans="1:11" ht="12.75">
      <c r="A32" s="26"/>
      <c r="B32" s="9"/>
      <c r="C32" s="8"/>
      <c r="E32" s="54"/>
      <c r="F32" s="54"/>
      <c r="G32" s="54"/>
      <c r="I32" s="45"/>
      <c r="J32" s="45"/>
      <c r="K32" s="45"/>
    </row>
    <row r="33" spans="1:11" ht="12" customHeight="1">
      <c r="A33" s="26"/>
      <c r="B33" s="9"/>
      <c r="C33" s="8"/>
      <c r="E33" s="54"/>
      <c r="F33" s="54"/>
      <c r="G33" s="54"/>
      <c r="I33" s="45"/>
      <c r="J33" s="45"/>
      <c r="K33" s="45"/>
    </row>
    <row r="34" spans="1:11" ht="12" customHeight="1">
      <c r="A34" s="26"/>
      <c r="B34" s="69"/>
      <c r="C34" s="26"/>
      <c r="E34" s="45"/>
      <c r="F34" s="45"/>
      <c r="G34" s="45"/>
      <c r="I34" s="45"/>
      <c r="J34" s="45"/>
      <c r="K34" s="45"/>
    </row>
    <row r="35" spans="1:11" ht="12" customHeight="1">
      <c r="A35" s="26"/>
      <c r="B35" s="47"/>
      <c r="C35" s="26"/>
      <c r="E35" s="45"/>
      <c r="F35" s="45"/>
      <c r="G35" s="45"/>
      <c r="I35" s="45"/>
      <c r="J35" s="45"/>
      <c r="K35" s="45"/>
    </row>
    <row r="36" spans="1:11" s="27" customFormat="1" ht="12" customHeight="1">
      <c r="A36" s="77"/>
      <c r="B36" s="47"/>
      <c r="C36" s="26"/>
      <c r="E36" s="45"/>
      <c r="F36" s="45"/>
      <c r="G36" s="45"/>
      <c r="I36" s="36"/>
      <c r="J36" s="36"/>
      <c r="K36" s="36"/>
    </row>
    <row r="37" spans="1:11" s="27" customFormat="1" ht="12" customHeight="1">
      <c r="A37" s="78"/>
      <c r="B37" s="47"/>
      <c r="C37" s="26"/>
      <c r="E37" s="45"/>
      <c r="F37" s="45"/>
      <c r="G37" s="45"/>
      <c r="I37" s="34"/>
      <c r="J37" s="34"/>
      <c r="K37" s="34"/>
    </row>
    <row r="38" spans="1:11" s="27" customFormat="1" ht="12" customHeight="1">
      <c r="A38" s="78"/>
      <c r="B38" s="3"/>
      <c r="C38" s="3"/>
      <c r="E38" s="36"/>
      <c r="F38" s="36"/>
      <c r="G38" s="36"/>
      <c r="I38" s="34"/>
      <c r="J38" s="34"/>
      <c r="K38" s="34"/>
    </row>
    <row r="39" spans="1:11" s="27" customFormat="1" ht="12" customHeight="1">
      <c r="A39" s="78"/>
      <c r="E39" s="34"/>
      <c r="F39" s="34"/>
      <c r="G39" s="34"/>
      <c r="I39" s="34"/>
      <c r="J39" s="34"/>
      <c r="K39" s="34"/>
    </row>
    <row r="40" spans="1:11" s="27" customFormat="1" ht="12" customHeight="1">
      <c r="A40" s="78"/>
      <c r="E40" s="34"/>
      <c r="F40" s="34"/>
      <c r="G40" s="34"/>
      <c r="I40" s="34"/>
      <c r="J40" s="34"/>
      <c r="K40" s="34"/>
    </row>
    <row r="41" spans="1:11" s="27" customFormat="1" ht="12" customHeight="1">
      <c r="A41" s="78"/>
      <c r="E41" s="34"/>
      <c r="F41" s="34"/>
      <c r="G41" s="34"/>
      <c r="I41" s="34"/>
      <c r="J41" s="34"/>
      <c r="K41" s="34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12" customHeight="1">
      <c r="A43" s="78"/>
      <c r="E43" s="34"/>
      <c r="F43" s="34"/>
      <c r="G43" s="34"/>
      <c r="I43" s="34"/>
      <c r="J43" s="34"/>
      <c r="K43" s="34"/>
    </row>
    <row r="44" spans="2:7" ht="12" customHeight="1">
      <c r="B44" s="27"/>
      <c r="C44" s="27"/>
      <c r="E44" s="34"/>
      <c r="F44" s="34"/>
      <c r="G44" s="34"/>
    </row>
    <row r="45" spans="1:11" s="27" customFormat="1" ht="12" customHeight="1">
      <c r="A45" s="78"/>
      <c r="E45" s="34"/>
      <c r="F45" s="34"/>
      <c r="G45" s="34"/>
      <c r="I45" s="34"/>
      <c r="J45" s="34"/>
      <c r="K45" s="34"/>
    </row>
    <row r="46" spans="1:11" s="27" customFormat="1" ht="12" customHeight="1">
      <c r="A46" s="78"/>
      <c r="B46" s="28"/>
      <c r="C46" s="28"/>
      <c r="E46" s="39"/>
      <c r="F46" s="75"/>
      <c r="G46" s="39"/>
      <c r="I46" s="34"/>
      <c r="J46" s="34"/>
      <c r="K46" s="34"/>
    </row>
    <row r="47" spans="1:11" s="27" customFormat="1" ht="12" customHeight="1">
      <c r="A47" s="78"/>
      <c r="E47" s="34"/>
      <c r="F47" s="34"/>
      <c r="G47" s="34"/>
      <c r="I47" s="34"/>
      <c r="J47" s="34"/>
      <c r="K47" s="34"/>
    </row>
    <row r="48" spans="1:11" s="27" customFormat="1" ht="12" customHeight="1">
      <c r="A48" s="78"/>
      <c r="E48" s="34"/>
      <c r="F48" s="34"/>
      <c r="G48" s="34"/>
      <c r="I48" s="34"/>
      <c r="J48" s="34"/>
      <c r="K48" s="34"/>
    </row>
    <row r="49" spans="2:7" ht="12" customHeight="1">
      <c r="B49" s="27"/>
      <c r="C49" s="27"/>
      <c r="E49" s="34"/>
      <c r="F49" s="34"/>
      <c r="G49" s="34"/>
    </row>
    <row r="50" spans="2:7" ht="12.75">
      <c r="B50" s="27"/>
      <c r="C50" s="27"/>
      <c r="E50" s="34"/>
      <c r="F50" s="34"/>
      <c r="G50" s="34"/>
    </row>
    <row r="57" spans="1:11" ht="12.75">
      <c r="A57" s="28"/>
      <c r="I57" s="28"/>
      <c r="J57" s="28"/>
      <c r="K57" s="28"/>
    </row>
    <row r="58" spans="1:11" ht="12.75">
      <c r="A58" s="28"/>
      <c r="I58" s="28"/>
      <c r="J58" s="28"/>
      <c r="K58" s="28"/>
    </row>
    <row r="59" spans="1:11" ht="12.75">
      <c r="A59" s="28"/>
      <c r="E59" s="28"/>
      <c r="F59" s="28"/>
      <c r="G59" s="28"/>
      <c r="I59" s="28"/>
      <c r="J59" s="28"/>
      <c r="K59" s="28"/>
    </row>
    <row r="60" spans="5:7" ht="12.75">
      <c r="E60" s="28"/>
      <c r="F60" s="28"/>
      <c r="G60" s="28"/>
    </row>
    <row r="61" spans="5:7" ht="12.75">
      <c r="E61" s="28"/>
      <c r="F61" s="28"/>
      <c r="G61" s="28"/>
    </row>
    <row r="75" spans="1:11" ht="12.75">
      <c r="A75" s="28"/>
      <c r="I75" s="28"/>
      <c r="J75" s="28"/>
      <c r="K75" s="28"/>
    </row>
    <row r="76" spans="1:11" ht="12.75">
      <c r="A76" s="28"/>
      <c r="I76" s="28"/>
      <c r="J76" s="28"/>
      <c r="K76" s="28"/>
    </row>
    <row r="77" spans="1:11" ht="12.75">
      <c r="A77" s="28"/>
      <c r="E77" s="28"/>
      <c r="F77" s="60"/>
      <c r="G77" s="28"/>
      <c r="I77" s="28"/>
      <c r="J77" s="28"/>
      <c r="K77" s="28"/>
    </row>
    <row r="78" spans="1:11" ht="12.75">
      <c r="A78" s="28"/>
      <c r="E78" s="28"/>
      <c r="F78" s="60"/>
      <c r="G78" s="28"/>
      <c r="I78" s="28"/>
      <c r="J78" s="28"/>
      <c r="K78" s="28"/>
    </row>
    <row r="79" spans="1:11" ht="12.75">
      <c r="A79" s="28"/>
      <c r="E79" s="28"/>
      <c r="F79" s="60"/>
      <c r="G79" s="28"/>
      <c r="I79" s="28"/>
      <c r="J79" s="28"/>
      <c r="K79" s="28"/>
    </row>
    <row r="80" spans="1:11" ht="12.75">
      <c r="A80" s="28"/>
      <c r="E80" s="28"/>
      <c r="F80" s="60"/>
      <c r="G80" s="28"/>
      <c r="I80" s="28"/>
      <c r="J80" s="28"/>
      <c r="K80" s="28"/>
    </row>
    <row r="81" spans="1:11" ht="12.75">
      <c r="A81" s="28"/>
      <c r="E81" s="28"/>
      <c r="F81" s="60"/>
      <c r="G81" s="28"/>
      <c r="I81" s="28"/>
      <c r="J81" s="28"/>
      <c r="K81" s="28"/>
    </row>
    <row r="82" spans="1:11" ht="12.75">
      <c r="A82" s="28"/>
      <c r="E82" s="28"/>
      <c r="F82" s="60"/>
      <c r="G82" s="28"/>
      <c r="I82" s="28"/>
      <c r="J82" s="28"/>
      <c r="K82" s="28"/>
    </row>
    <row r="83" spans="1:11" ht="12.75">
      <c r="A83" s="28"/>
      <c r="E83" s="28"/>
      <c r="F83" s="60"/>
      <c r="G83" s="28"/>
      <c r="I83" s="28"/>
      <c r="J83" s="28"/>
      <c r="K83" s="28"/>
    </row>
    <row r="84" spans="1:11" ht="12.75">
      <c r="A84" s="28"/>
      <c r="E84" s="28"/>
      <c r="F84" s="60"/>
      <c r="G84" s="28"/>
      <c r="I84" s="28"/>
      <c r="J84" s="28"/>
      <c r="K84" s="28"/>
    </row>
    <row r="85" spans="1:11" ht="12.75">
      <c r="A85" s="28"/>
      <c r="E85" s="28"/>
      <c r="F85" s="60"/>
      <c r="G85" s="28"/>
      <c r="I85" s="28"/>
      <c r="J85" s="28"/>
      <c r="K85" s="28"/>
    </row>
    <row r="86" spans="1:11" ht="12.75">
      <c r="A86" s="28"/>
      <c r="E86" s="28"/>
      <c r="F86" s="60"/>
      <c r="G86" s="28"/>
      <c r="I86" s="28"/>
      <c r="J86" s="28"/>
      <c r="K86" s="28"/>
    </row>
    <row r="87" spans="1:11" ht="12.75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.75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60"/>
      <c r="G92" s="28"/>
      <c r="I92" s="28"/>
      <c r="J92" s="28"/>
      <c r="K92" s="28"/>
    </row>
    <row r="93" spans="1:11" ht="12.75">
      <c r="A93" s="28"/>
      <c r="E93" s="28"/>
      <c r="F93" s="60"/>
      <c r="G93" s="28"/>
      <c r="I93" s="28"/>
      <c r="J93" s="28"/>
      <c r="K93" s="28"/>
    </row>
    <row r="94" spans="1:11" ht="12.75">
      <c r="A94" s="28"/>
      <c r="E94" s="28"/>
      <c r="F94" s="28"/>
      <c r="G94" s="28"/>
      <c r="I94" s="28"/>
      <c r="J94" s="28"/>
      <c r="K94" s="28"/>
    </row>
    <row r="95" spans="1:11" ht="12.75">
      <c r="A95" s="28"/>
      <c r="E95" s="28"/>
      <c r="F95" s="28"/>
      <c r="G95" s="28"/>
      <c r="I95" s="28"/>
      <c r="J95" s="28"/>
      <c r="K95" s="28"/>
    </row>
    <row r="96" spans="1:11" ht="12.75">
      <c r="A96" s="28"/>
      <c r="E96" s="28"/>
      <c r="F96" s="28"/>
      <c r="G96" s="28"/>
      <c r="I96" s="28"/>
      <c r="J96" s="28"/>
      <c r="K96" s="28"/>
    </row>
    <row r="97" spans="1:11" ht="12.75">
      <c r="A97" s="28"/>
      <c r="E97" s="28"/>
      <c r="F97" s="28"/>
      <c r="G97" s="28"/>
      <c r="I97" s="28"/>
      <c r="J97" s="28"/>
      <c r="K97" s="28"/>
    </row>
    <row r="98" spans="1:11" ht="12.75">
      <c r="A98" s="28"/>
      <c r="E98" s="28"/>
      <c r="F98" s="28"/>
      <c r="G98" s="28"/>
      <c r="I98" s="28"/>
      <c r="J98" s="28"/>
      <c r="K98" s="28"/>
    </row>
    <row r="99" spans="1:11" ht="12.75">
      <c r="A99" s="28"/>
      <c r="E99" s="28"/>
      <c r="F99" s="28"/>
      <c r="G99" s="28"/>
      <c r="I99" s="28"/>
      <c r="J99" s="28"/>
      <c r="K99" s="28"/>
    </row>
    <row r="100" spans="1:11" ht="12.75">
      <c r="A100" s="28"/>
      <c r="E100" s="28"/>
      <c r="F100" s="28"/>
      <c r="G100" s="28"/>
      <c r="I100" s="28"/>
      <c r="J100" s="28"/>
      <c r="K100" s="28"/>
    </row>
    <row r="101" spans="1:11" ht="12.75">
      <c r="A101" s="28"/>
      <c r="E101" s="28"/>
      <c r="F101" s="28"/>
      <c r="G101" s="28"/>
      <c r="I101" s="28"/>
      <c r="J101" s="28"/>
      <c r="K101" s="28"/>
    </row>
    <row r="102" spans="1:11" ht="12.75">
      <c r="A102" s="28"/>
      <c r="E102" s="28"/>
      <c r="F102" s="28"/>
      <c r="G102" s="28"/>
      <c r="I102" s="28"/>
      <c r="J102" s="28"/>
      <c r="K102" s="28"/>
    </row>
    <row r="103" spans="5:7" ht="12.75">
      <c r="E103" s="28"/>
      <c r="F103" s="28"/>
      <c r="G103" s="28"/>
    </row>
    <row r="104" spans="5:7" ht="12.75">
      <c r="E104" s="28"/>
      <c r="F104" s="28"/>
      <c r="G104" s="28"/>
    </row>
    <row r="124" spans="1:11" ht="12.75">
      <c r="A124" s="28"/>
      <c r="I124" s="28"/>
      <c r="J124" s="28"/>
      <c r="K124" s="28"/>
    </row>
    <row r="125" spans="1:11" ht="12.75">
      <c r="A125" s="28"/>
      <c r="I125" s="28"/>
      <c r="J125" s="28"/>
      <c r="K125" s="28"/>
    </row>
    <row r="126" spans="1:11" ht="12.75">
      <c r="A126" s="28"/>
      <c r="E126" s="28"/>
      <c r="F126" s="28"/>
      <c r="G126" s="28"/>
      <c r="I126" s="28"/>
      <c r="J126" s="28"/>
      <c r="K126" s="28"/>
    </row>
    <row r="127" spans="1:11" ht="12.75">
      <c r="A127" s="28"/>
      <c r="E127" s="28"/>
      <c r="F127" s="28"/>
      <c r="G127" s="28"/>
      <c r="I127" s="28"/>
      <c r="J127" s="28"/>
      <c r="K127" s="28"/>
    </row>
    <row r="128" spans="1:11" ht="12.75">
      <c r="A128" s="28"/>
      <c r="E128" s="28"/>
      <c r="F128" s="28"/>
      <c r="G128" s="28"/>
      <c r="I128" s="28"/>
      <c r="J128" s="28"/>
      <c r="K128" s="28"/>
    </row>
    <row r="129" spans="1:11" ht="12.75">
      <c r="A129" s="28"/>
      <c r="E129" s="28"/>
      <c r="F129" s="28"/>
      <c r="G129" s="28"/>
      <c r="I129" s="28"/>
      <c r="J129" s="28"/>
      <c r="K129" s="28"/>
    </row>
    <row r="130" spans="1:11" ht="12.75">
      <c r="A130" s="28"/>
      <c r="E130" s="28"/>
      <c r="F130" s="28"/>
      <c r="G130" s="28"/>
      <c r="I130" s="28"/>
      <c r="J130" s="28"/>
      <c r="K130" s="28"/>
    </row>
    <row r="131" spans="1:11" ht="12.75">
      <c r="A131" s="28"/>
      <c r="E131" s="28"/>
      <c r="F131" s="28"/>
      <c r="G131" s="28"/>
      <c r="I131" s="28"/>
      <c r="J131" s="28"/>
      <c r="K131" s="28"/>
    </row>
    <row r="132" spans="1:11" ht="12.75">
      <c r="A132" s="28"/>
      <c r="E132" s="28"/>
      <c r="F132" s="28"/>
      <c r="G132" s="28"/>
      <c r="I132" s="28"/>
      <c r="J132" s="28"/>
      <c r="K132" s="28"/>
    </row>
    <row r="133" spans="1:11" ht="12.75">
      <c r="A133" s="28"/>
      <c r="E133" s="28"/>
      <c r="F133" s="28"/>
      <c r="G133" s="28"/>
      <c r="I133" s="28"/>
      <c r="J133" s="28"/>
      <c r="K133" s="28"/>
    </row>
    <row r="134" spans="1:11" ht="12.75">
      <c r="A134" s="28"/>
      <c r="E134" s="28"/>
      <c r="F134" s="28"/>
      <c r="G134" s="28"/>
      <c r="I134" s="28"/>
      <c r="J134" s="28"/>
      <c r="K134" s="28"/>
    </row>
    <row r="135" spans="1:11" ht="12.75">
      <c r="A135" s="28"/>
      <c r="E135" s="28"/>
      <c r="F135" s="28"/>
      <c r="G135" s="28"/>
      <c r="I135" s="28"/>
      <c r="J135" s="28"/>
      <c r="K135" s="28"/>
    </row>
    <row r="136" spans="1:11" ht="12.75">
      <c r="A136" s="28"/>
      <c r="E136" s="28"/>
      <c r="F136" s="28"/>
      <c r="G136" s="28"/>
      <c r="I136" s="28"/>
      <c r="J136" s="28"/>
      <c r="K136" s="28"/>
    </row>
    <row r="137" spans="1:11" ht="12.75">
      <c r="A137" s="28"/>
      <c r="E137" s="28"/>
      <c r="F137" s="28"/>
      <c r="G137" s="28"/>
      <c r="I137" s="28"/>
      <c r="J137" s="28"/>
      <c r="K137" s="28"/>
    </row>
    <row r="138" spans="1:11" ht="12.75">
      <c r="A138" s="28"/>
      <c r="E138" s="28"/>
      <c r="F138" s="28"/>
      <c r="G138" s="28"/>
      <c r="I138" s="28"/>
      <c r="J138" s="28"/>
      <c r="K138" s="28"/>
    </row>
    <row r="139" spans="1:11" ht="12.75">
      <c r="A139" s="28"/>
      <c r="E139" s="28"/>
      <c r="F139" s="28"/>
      <c r="G139" s="28"/>
      <c r="I139" s="28"/>
      <c r="J139" s="28"/>
      <c r="K139" s="28"/>
    </row>
    <row r="140" spans="1:11" ht="12.75">
      <c r="A140" s="28"/>
      <c r="E140" s="28"/>
      <c r="F140" s="28"/>
      <c r="G140" s="28"/>
      <c r="I140" s="28"/>
      <c r="J140" s="28"/>
      <c r="K140" s="28"/>
    </row>
    <row r="141" spans="5:7" ht="12.75">
      <c r="E141" s="28"/>
      <c r="F141" s="28"/>
      <c r="G141" s="28"/>
    </row>
    <row r="142" spans="5:7" ht="12.75">
      <c r="E142" s="28"/>
      <c r="F142" s="28"/>
      <c r="G142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500000000000001" right="0.7500000000000001" top="1" bottom="1" header="0.5" footer="0.5"/>
  <pageSetup orientation="landscape" paperSize="9" scale="80" r:id="rId1"/>
  <ignoredErrors>
    <ignoredError sqref="G19:G20 G15:G16 H19:K19 K13:K15 G11 K11 H17:K17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="95" zoomScaleNormal="95" zoomScalePageLayoutView="0" workbookViewId="0" topLeftCell="A1">
      <selection activeCell="N18" sqref="N18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0" width="8.8515625" style="39" customWidth="1" outlineLevel="1"/>
    <col min="11" max="11" width="13.00390625" style="39" customWidth="1" outlineLevel="1"/>
    <col min="12" max="16384" width="8.8515625" style="28" customWidth="1"/>
  </cols>
  <sheetData>
    <row r="1" spans="1:11" ht="9.75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38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>
      <c r="A3" s="138" t="str">
        <f>СВОДНАЯ!A15</f>
        <v>Раздел 2. Благоустройство 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s="85" customFormat="1" ht="12.75">
      <c r="A4" s="149" t="str">
        <f>СВОДНАЯ!B17</f>
        <v>Артобъекты: пергола, металические шары, пруд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2.75">
      <c r="A5" s="31"/>
      <c r="B5" s="41"/>
      <c r="C5" s="31"/>
      <c r="E5" s="42"/>
      <c r="F5" s="42"/>
      <c r="G5" s="42"/>
      <c r="I5" s="42"/>
      <c r="J5" s="42"/>
      <c r="K5" s="42"/>
    </row>
    <row r="6" spans="1:11" ht="12.75">
      <c r="A6" s="139" t="s">
        <v>0</v>
      </c>
      <c r="B6" s="139" t="s">
        <v>1</v>
      </c>
      <c r="C6" s="139" t="s">
        <v>2</v>
      </c>
      <c r="E6" s="155" t="str">
        <f>СВОДНАЯ!F6</f>
        <v>Смета предв </v>
      </c>
      <c r="F6" s="153"/>
      <c r="G6" s="153"/>
      <c r="I6" s="155" t="str">
        <f>СВОДНАЯ!K6</f>
        <v>Смета ВЫП </v>
      </c>
      <c r="J6" s="153"/>
      <c r="K6" s="153"/>
    </row>
    <row r="7" spans="1:11" ht="26.25" thickBot="1">
      <c r="A7" s="147"/>
      <c r="B7" s="154"/>
      <c r="C7" s="147"/>
      <c r="E7" s="38" t="s">
        <v>3</v>
      </c>
      <c r="F7" s="80" t="s">
        <v>5</v>
      </c>
      <c r="G7" s="38" t="s">
        <v>11</v>
      </c>
      <c r="I7" s="38" t="s">
        <v>3</v>
      </c>
      <c r="J7" s="38" t="s">
        <v>5</v>
      </c>
      <c r="K7" s="38" t="s">
        <v>11</v>
      </c>
    </row>
    <row r="8" spans="1:11" ht="12.75">
      <c r="A8" s="26"/>
      <c r="B8" s="26"/>
      <c r="C8" s="26"/>
      <c r="E8" s="43"/>
      <c r="F8" s="44"/>
      <c r="G8" s="44"/>
      <c r="I8" s="43"/>
      <c r="J8" s="44"/>
      <c r="K8" s="44"/>
    </row>
    <row r="9" spans="1:11" ht="12.75">
      <c r="A9" s="26"/>
      <c r="B9" s="2" t="s">
        <v>6</v>
      </c>
      <c r="C9" s="26"/>
      <c r="E9" s="43"/>
      <c r="F9" s="44"/>
      <c r="G9" s="44"/>
      <c r="I9" s="43"/>
      <c r="J9" s="44"/>
      <c r="K9" s="44"/>
    </row>
    <row r="10" spans="1:11" ht="12.75">
      <c r="A10" s="24">
        <v>1</v>
      </c>
      <c r="B10" s="105" t="s">
        <v>90</v>
      </c>
      <c r="C10" s="104" t="s">
        <v>39</v>
      </c>
      <c r="E10" s="40">
        <v>2</v>
      </c>
      <c r="F10" s="29">
        <v>5000</v>
      </c>
      <c r="G10" s="29">
        <f>E10*F10</f>
        <v>10000</v>
      </c>
      <c r="I10" s="40"/>
      <c r="J10" s="29"/>
      <c r="K10" s="29">
        <f>I10*J10</f>
        <v>0</v>
      </c>
    </row>
    <row r="11" spans="1:11" ht="12.75">
      <c r="A11" s="24">
        <v>2</v>
      </c>
      <c r="B11" s="105" t="s">
        <v>93</v>
      </c>
      <c r="C11" s="104" t="s">
        <v>39</v>
      </c>
      <c r="E11" s="40">
        <v>20</v>
      </c>
      <c r="F11" s="29">
        <v>7000</v>
      </c>
      <c r="G11" s="29">
        <f>F11*E11</f>
        <v>140000</v>
      </c>
      <c r="I11" s="40"/>
      <c r="J11" s="29"/>
      <c r="K11" s="29"/>
    </row>
    <row r="12" spans="1:11" ht="12.75">
      <c r="A12" s="26"/>
      <c r="B12" s="11" t="s">
        <v>7</v>
      </c>
      <c r="C12" s="26"/>
      <c r="E12" s="45"/>
      <c r="F12" s="45"/>
      <c r="G12" s="37">
        <f>SUM(G10:G11)</f>
        <v>150000</v>
      </c>
      <c r="I12" s="45"/>
      <c r="J12" s="45"/>
      <c r="K12" s="37">
        <f>SUM(K10:K11)</f>
        <v>0</v>
      </c>
    </row>
    <row r="13" spans="1:11" ht="12.75">
      <c r="A13" s="26"/>
      <c r="B13" s="11"/>
      <c r="C13" s="26"/>
      <c r="E13" s="45"/>
      <c r="F13" s="45"/>
      <c r="G13" s="45"/>
      <c r="I13" s="45"/>
      <c r="J13" s="45"/>
      <c r="K13" s="45"/>
    </row>
    <row r="14" spans="1:11" ht="12.75">
      <c r="A14" s="26"/>
      <c r="B14" s="2" t="s">
        <v>8</v>
      </c>
      <c r="C14" s="26"/>
      <c r="E14" s="45"/>
      <c r="F14" s="45"/>
      <c r="G14" s="45"/>
      <c r="I14" s="45"/>
      <c r="J14" s="45"/>
      <c r="K14" s="45"/>
    </row>
    <row r="15" spans="1:11" ht="27" customHeight="1">
      <c r="A15" s="104">
        <v>10</v>
      </c>
      <c r="B15" s="105" t="s">
        <v>91</v>
      </c>
      <c r="C15" s="104" t="s">
        <v>16</v>
      </c>
      <c r="E15" s="130">
        <v>4</v>
      </c>
      <c r="F15" s="40">
        <v>25000</v>
      </c>
      <c r="G15" s="29">
        <f aca="true" t="shared" si="0" ref="G15:G24">E15*F15</f>
        <v>100000</v>
      </c>
      <c r="I15" s="40"/>
      <c r="J15" s="40"/>
      <c r="K15" s="40"/>
    </row>
    <row r="16" spans="1:11" ht="12.75">
      <c r="A16" s="104">
        <v>11</v>
      </c>
      <c r="B16" s="105" t="s">
        <v>92</v>
      </c>
      <c r="C16" s="104" t="s">
        <v>4</v>
      </c>
      <c r="E16" s="130">
        <v>25</v>
      </c>
      <c r="F16" s="40">
        <v>550</v>
      </c>
      <c r="G16" s="29">
        <f t="shared" si="0"/>
        <v>13750</v>
      </c>
      <c r="I16" s="40"/>
      <c r="J16" s="40"/>
      <c r="K16" s="40"/>
    </row>
    <row r="17" spans="1:11" ht="12.75">
      <c r="A17" s="104">
        <v>13</v>
      </c>
      <c r="B17" s="105" t="s">
        <v>108</v>
      </c>
      <c r="C17" s="104"/>
      <c r="E17" s="130">
        <v>1</v>
      </c>
      <c r="F17" s="40">
        <v>5000</v>
      </c>
      <c r="G17" s="29">
        <f t="shared" si="0"/>
        <v>5000</v>
      </c>
      <c r="I17" s="40"/>
      <c r="J17" s="40"/>
      <c r="K17" s="40"/>
    </row>
    <row r="18" spans="1:11" s="46" customFormat="1" ht="12.75">
      <c r="A18" s="104">
        <v>14</v>
      </c>
      <c r="B18" s="105" t="s">
        <v>102</v>
      </c>
      <c r="C18" s="104" t="s">
        <v>54</v>
      </c>
      <c r="D18" s="28"/>
      <c r="E18" s="130">
        <v>2</v>
      </c>
      <c r="F18" s="40">
        <v>4000</v>
      </c>
      <c r="G18" s="29">
        <f t="shared" si="0"/>
        <v>8000</v>
      </c>
      <c r="H18" s="28"/>
      <c r="I18" s="40"/>
      <c r="J18" s="40"/>
      <c r="K18" s="29"/>
    </row>
    <row r="19" spans="1:11" s="46" customFormat="1" ht="12.75">
      <c r="A19" s="104">
        <v>15</v>
      </c>
      <c r="B19" s="105" t="s">
        <v>103</v>
      </c>
      <c r="C19" s="104" t="s">
        <v>54</v>
      </c>
      <c r="D19" s="28"/>
      <c r="E19" s="130">
        <v>2</v>
      </c>
      <c r="F19" s="136">
        <v>3500</v>
      </c>
      <c r="G19" s="29">
        <f t="shared" si="0"/>
        <v>7000</v>
      </c>
      <c r="H19" s="28"/>
      <c r="I19" s="40"/>
      <c r="J19" s="40"/>
      <c r="K19" s="29"/>
    </row>
    <row r="20" spans="1:11" s="46" customFormat="1" ht="12.75">
      <c r="A20" s="104">
        <v>16</v>
      </c>
      <c r="B20" s="105" t="s">
        <v>104</v>
      </c>
      <c r="C20" s="104" t="s">
        <v>54</v>
      </c>
      <c r="E20" s="130">
        <v>3</v>
      </c>
      <c r="F20" s="115">
        <v>3000</v>
      </c>
      <c r="G20" s="29">
        <f t="shared" si="0"/>
        <v>9000</v>
      </c>
      <c r="I20" s="40"/>
      <c r="J20" s="40"/>
      <c r="K20" s="29"/>
    </row>
    <row r="21" spans="1:11" ht="12.75">
      <c r="A21" s="104">
        <v>17</v>
      </c>
      <c r="B21" s="105" t="s">
        <v>105</v>
      </c>
      <c r="C21" s="104" t="s">
        <v>54</v>
      </c>
      <c r="D21" s="46"/>
      <c r="E21" s="40">
        <v>3</v>
      </c>
      <c r="F21" s="40">
        <v>2500</v>
      </c>
      <c r="G21" s="29">
        <f t="shared" si="0"/>
        <v>7500</v>
      </c>
      <c r="H21" s="46"/>
      <c r="I21" s="40"/>
      <c r="J21" s="40"/>
      <c r="K21" s="29">
        <f>I21*J21</f>
        <v>0</v>
      </c>
    </row>
    <row r="22" spans="1:11" ht="25.5">
      <c r="A22" s="121">
        <v>18</v>
      </c>
      <c r="B22" s="105" t="s">
        <v>106</v>
      </c>
      <c r="C22" s="104" t="s">
        <v>54</v>
      </c>
      <c r="D22" s="46"/>
      <c r="E22" s="40">
        <v>200</v>
      </c>
      <c r="F22" s="124">
        <v>0</v>
      </c>
      <c r="G22" s="122">
        <f t="shared" si="0"/>
        <v>0</v>
      </c>
      <c r="H22" s="46"/>
      <c r="I22" s="40"/>
      <c r="J22" s="40"/>
      <c r="K22" s="132"/>
    </row>
    <row r="23" spans="1:11" ht="12.75">
      <c r="A23" s="121"/>
      <c r="B23" s="105" t="s">
        <v>94</v>
      </c>
      <c r="C23" s="104" t="s">
        <v>4</v>
      </c>
      <c r="D23" s="46"/>
      <c r="E23" s="40">
        <v>8</v>
      </c>
      <c r="F23" s="124">
        <v>1000</v>
      </c>
      <c r="G23" s="122">
        <f t="shared" si="0"/>
        <v>8000</v>
      </c>
      <c r="H23" s="46"/>
      <c r="I23" s="40"/>
      <c r="J23" s="40"/>
      <c r="K23" s="132"/>
    </row>
    <row r="24" spans="1:11" s="55" customFormat="1" ht="12.75">
      <c r="A24" s="24">
        <v>23</v>
      </c>
      <c r="B24" s="135" t="s">
        <v>95</v>
      </c>
      <c r="C24" s="104" t="s">
        <v>43</v>
      </c>
      <c r="D24" s="123"/>
      <c r="E24" s="40">
        <v>1</v>
      </c>
      <c r="F24" s="40">
        <v>5000</v>
      </c>
      <c r="G24" s="137">
        <f t="shared" si="0"/>
        <v>5000</v>
      </c>
      <c r="H24" s="28"/>
      <c r="I24" s="40"/>
      <c r="J24" s="40"/>
      <c r="K24" s="132"/>
    </row>
    <row r="25" spans="1:11" s="55" customFormat="1" ht="12.75">
      <c r="A25" s="57"/>
      <c r="B25" s="11" t="s">
        <v>9</v>
      </c>
      <c r="C25" s="51"/>
      <c r="D25" s="28"/>
      <c r="E25" s="45"/>
      <c r="F25" s="45"/>
      <c r="G25" s="84">
        <f>SUM(G15:G24)</f>
        <v>163250</v>
      </c>
      <c r="H25" s="28"/>
      <c r="I25" s="82"/>
      <c r="J25" s="82"/>
      <c r="K25" s="84"/>
    </row>
    <row r="26" spans="1:11" s="55" customFormat="1" ht="12.75">
      <c r="A26" s="8"/>
      <c r="B26" s="11"/>
      <c r="C26" s="8"/>
      <c r="D26" s="48"/>
      <c r="E26" s="52"/>
      <c r="F26" s="52"/>
      <c r="G26" s="117"/>
      <c r="H26" s="48"/>
      <c r="I26" s="45"/>
      <c r="J26" s="45"/>
      <c r="K26" s="45"/>
    </row>
    <row r="27" spans="1:11" ht="12.75">
      <c r="A27" s="8"/>
      <c r="B27" s="49" t="s">
        <v>17</v>
      </c>
      <c r="C27" s="8"/>
      <c r="D27" s="55"/>
      <c r="E27" s="54"/>
      <c r="F27" s="54"/>
      <c r="G27" s="84">
        <f>SUM(G12,G25)</f>
        <v>313250</v>
      </c>
      <c r="H27" s="55"/>
      <c r="I27" s="45"/>
      <c r="J27" s="45"/>
      <c r="K27" s="45"/>
    </row>
    <row r="28" spans="1:11" ht="12.75">
      <c r="A28" s="8"/>
      <c r="B28" s="47"/>
      <c r="C28" s="8"/>
      <c r="D28" s="55"/>
      <c r="E28" s="54"/>
      <c r="F28" s="54"/>
      <c r="G28" s="54"/>
      <c r="H28" s="55"/>
      <c r="I28" s="45"/>
      <c r="J28" s="45"/>
      <c r="K28" s="45"/>
    </row>
    <row r="29" spans="1:11" ht="12.75">
      <c r="A29" s="8"/>
      <c r="B29" s="11"/>
      <c r="C29" s="8"/>
      <c r="D29" s="55"/>
      <c r="E29" s="54"/>
      <c r="F29" s="54"/>
      <c r="G29" s="54"/>
      <c r="H29" s="55"/>
      <c r="I29" s="45"/>
      <c r="J29" s="45"/>
      <c r="K29" s="45"/>
    </row>
    <row r="30" spans="1:11" ht="12.75">
      <c r="A30" s="8"/>
      <c r="B30" s="11"/>
      <c r="C30" s="8"/>
      <c r="D30" s="55"/>
      <c r="E30" s="54"/>
      <c r="F30" s="54"/>
      <c r="G30" s="54"/>
      <c r="H30" s="55"/>
      <c r="I30" s="54"/>
      <c r="J30" s="54"/>
      <c r="K30" s="54"/>
    </row>
    <row r="31" spans="1:11" s="27" customFormat="1" ht="12.75">
      <c r="A31" s="26"/>
      <c r="B31" s="50"/>
      <c r="C31" s="26"/>
      <c r="D31" s="55"/>
      <c r="E31" s="54"/>
      <c r="F31" s="54"/>
      <c r="G31" s="54"/>
      <c r="H31" s="55"/>
      <c r="I31" s="54"/>
      <c r="J31" s="54"/>
      <c r="K31" s="54"/>
    </row>
    <row r="32" spans="1:11" s="27" customFormat="1" ht="12.75">
      <c r="A32" s="26"/>
      <c r="B32" s="9"/>
      <c r="C32" s="26"/>
      <c r="D32" s="28"/>
      <c r="E32" s="45"/>
      <c r="F32" s="45"/>
      <c r="G32" s="54"/>
      <c r="H32" s="28"/>
      <c r="I32" s="54"/>
      <c r="J32" s="54"/>
      <c r="K32" s="54"/>
    </row>
    <row r="33" spans="1:11" s="27" customFormat="1" ht="12.75">
      <c r="A33" s="26"/>
      <c r="B33" s="9"/>
      <c r="C33" s="26"/>
      <c r="D33" s="28"/>
      <c r="E33" s="45"/>
      <c r="F33" s="45"/>
      <c r="G33" s="45"/>
      <c r="H33" s="28"/>
      <c r="I33" s="54"/>
      <c r="J33" s="54"/>
      <c r="K33" s="54"/>
    </row>
    <row r="34" spans="1:11" s="27" customFormat="1" ht="12.75">
      <c r="A34" s="26"/>
      <c r="B34" s="9"/>
      <c r="C34" s="26"/>
      <c r="D34" s="28"/>
      <c r="E34" s="45"/>
      <c r="F34" s="45"/>
      <c r="G34" s="45"/>
      <c r="H34" s="28"/>
      <c r="I34" s="54"/>
      <c r="J34" s="54"/>
      <c r="K34" s="54"/>
    </row>
    <row r="35" spans="1:11" s="27" customFormat="1" ht="12.75">
      <c r="A35" s="77"/>
      <c r="B35" s="9"/>
      <c r="C35" s="3"/>
      <c r="D35" s="28"/>
      <c r="E35" s="45"/>
      <c r="F35" s="45"/>
      <c r="G35" s="45"/>
      <c r="H35" s="28"/>
      <c r="I35" s="45"/>
      <c r="J35" s="45"/>
      <c r="K35" s="45"/>
    </row>
    <row r="36" spans="1:11" s="27" customFormat="1" ht="12.75">
      <c r="A36" s="78"/>
      <c r="B36" s="9"/>
      <c r="E36" s="36"/>
      <c r="F36" s="36"/>
      <c r="G36" s="45"/>
      <c r="I36" s="45"/>
      <c r="J36" s="45"/>
      <c r="K36" s="45"/>
    </row>
    <row r="37" spans="1:11" s="27" customFormat="1" ht="12.75">
      <c r="A37" s="78"/>
      <c r="B37" s="69"/>
      <c r="E37" s="34"/>
      <c r="F37" s="34"/>
      <c r="G37" s="36"/>
      <c r="I37" s="45"/>
      <c r="J37" s="45"/>
      <c r="K37" s="45"/>
    </row>
    <row r="38" spans="1:11" s="27" customFormat="1" ht="12.75">
      <c r="A38" s="78"/>
      <c r="B38" s="47"/>
      <c r="E38" s="34"/>
      <c r="F38" s="34"/>
      <c r="G38" s="34"/>
      <c r="I38" s="45"/>
      <c r="J38" s="45"/>
      <c r="K38" s="45"/>
    </row>
    <row r="39" spans="1:11" ht="12.75">
      <c r="A39" s="78"/>
      <c r="B39" s="47"/>
      <c r="C39" s="27"/>
      <c r="D39" s="27"/>
      <c r="E39" s="34"/>
      <c r="F39" s="34"/>
      <c r="G39" s="34"/>
      <c r="H39" s="27"/>
      <c r="I39" s="36"/>
      <c r="J39" s="36"/>
      <c r="K39" s="36"/>
    </row>
    <row r="40" spans="1:11" s="27" customFormat="1" ht="12.75">
      <c r="A40" s="78"/>
      <c r="B40" s="47"/>
      <c r="E40" s="34"/>
      <c r="F40" s="34"/>
      <c r="G40" s="34"/>
      <c r="I40" s="34"/>
      <c r="J40" s="34"/>
      <c r="K40" s="34"/>
    </row>
    <row r="41" spans="1:11" s="27" customFormat="1" ht="12.75">
      <c r="A41" s="78"/>
      <c r="B41" s="3"/>
      <c r="E41" s="34"/>
      <c r="F41" s="34"/>
      <c r="G41" s="34"/>
      <c r="I41" s="34"/>
      <c r="J41" s="34"/>
      <c r="K41" s="34"/>
    </row>
    <row r="42" spans="1:11" s="27" customFormat="1" ht="12.75">
      <c r="A42" s="78"/>
      <c r="E42" s="34"/>
      <c r="F42" s="34"/>
      <c r="G42" s="34"/>
      <c r="I42" s="34"/>
      <c r="J42" s="34"/>
      <c r="K42" s="34"/>
    </row>
    <row r="43" spans="1:11" s="27" customFormat="1" ht="12.75">
      <c r="A43" s="79"/>
      <c r="C43" s="28"/>
      <c r="E43" s="34"/>
      <c r="F43" s="34"/>
      <c r="G43" s="34"/>
      <c r="I43" s="34"/>
      <c r="J43" s="34"/>
      <c r="K43" s="34"/>
    </row>
    <row r="44" spans="1:11" ht="12.75">
      <c r="A44" s="78"/>
      <c r="B44" s="27"/>
      <c r="C44" s="27"/>
      <c r="G44" s="34"/>
      <c r="I44" s="34"/>
      <c r="J44" s="34"/>
      <c r="K44" s="34"/>
    </row>
    <row r="45" spans="1:11" ht="12.75">
      <c r="A45" s="78"/>
      <c r="B45" s="27"/>
      <c r="C45" s="27"/>
      <c r="D45" s="27"/>
      <c r="E45" s="34"/>
      <c r="F45" s="34"/>
      <c r="H45" s="27"/>
      <c r="I45" s="34"/>
      <c r="J45" s="34"/>
      <c r="K45" s="34"/>
    </row>
    <row r="46" spans="1:11" ht="12.75">
      <c r="A46" s="78"/>
      <c r="B46" s="27"/>
      <c r="C46" s="27"/>
      <c r="D46" s="27"/>
      <c r="E46" s="34"/>
      <c r="F46" s="34"/>
      <c r="G46" s="34"/>
      <c r="H46" s="27"/>
      <c r="I46" s="34"/>
      <c r="J46" s="34"/>
      <c r="K46" s="34"/>
    </row>
    <row r="47" spans="1:8" ht="12.75">
      <c r="A47" s="78"/>
      <c r="B47" s="27"/>
      <c r="C47" s="27"/>
      <c r="D47" s="27"/>
      <c r="E47" s="34"/>
      <c r="F47" s="34"/>
      <c r="G47" s="34"/>
      <c r="H47" s="27"/>
    </row>
    <row r="48" spans="2:11" ht="12.75">
      <c r="B48" s="27"/>
      <c r="D48" s="27"/>
      <c r="E48" s="34"/>
      <c r="F48" s="34"/>
      <c r="G48" s="34"/>
      <c r="H48" s="27"/>
      <c r="I48" s="34"/>
      <c r="J48" s="34"/>
      <c r="K48" s="34"/>
    </row>
    <row r="49" spans="7:11" ht="12.75">
      <c r="G49" s="34"/>
      <c r="I49" s="34"/>
      <c r="J49" s="34"/>
      <c r="K49" s="34"/>
    </row>
    <row r="50" spans="2:11" ht="12.75">
      <c r="B50" s="27"/>
      <c r="I50" s="34"/>
      <c r="J50" s="34"/>
      <c r="K50" s="34"/>
    </row>
    <row r="51" spans="2:11" ht="12.75">
      <c r="B51" s="27"/>
      <c r="I51" s="34"/>
      <c r="J51" s="34"/>
      <c r="K51" s="34"/>
    </row>
    <row r="52" ht="12.75">
      <c r="B52" s="27"/>
    </row>
    <row r="53" ht="12.75">
      <c r="B53" s="27"/>
    </row>
    <row r="57" ht="12.75">
      <c r="A57" s="28"/>
    </row>
    <row r="58" spans="1:6" ht="12.75">
      <c r="A58" s="28"/>
      <c r="E58" s="28"/>
      <c r="F58" s="28"/>
    </row>
    <row r="59" spans="5:7" ht="12.75">
      <c r="E59" s="28"/>
      <c r="F59" s="28"/>
      <c r="G59" s="28"/>
    </row>
    <row r="60" ht="12.75">
      <c r="G60" s="28"/>
    </row>
    <row r="61" spans="9:11" ht="12.75">
      <c r="I61" s="28"/>
      <c r="J61" s="28"/>
      <c r="K61" s="28"/>
    </row>
    <row r="62" spans="9:11" ht="12.75">
      <c r="I62" s="28"/>
      <c r="J62" s="28"/>
      <c r="K62" s="28"/>
    </row>
    <row r="75" ht="12.75">
      <c r="A75" s="28"/>
    </row>
    <row r="76" spans="1:6" ht="12.75">
      <c r="A76" s="28"/>
      <c r="E76" s="28"/>
      <c r="F76" s="60"/>
    </row>
    <row r="77" spans="1:7" ht="12.75">
      <c r="A77" s="28"/>
      <c r="E77" s="28"/>
      <c r="F77" s="60"/>
      <c r="G77" s="28"/>
    </row>
    <row r="78" spans="1:7" ht="12.75">
      <c r="A78" s="28"/>
      <c r="E78" s="28"/>
      <c r="F78" s="60"/>
      <c r="G78" s="28"/>
    </row>
    <row r="79" spans="1:11" ht="12.75">
      <c r="A79" s="28"/>
      <c r="E79" s="28"/>
      <c r="F79" s="60"/>
      <c r="G79" s="28"/>
      <c r="I79" s="28"/>
      <c r="J79" s="28"/>
      <c r="K79" s="28"/>
    </row>
    <row r="80" spans="1:11" ht="12.75">
      <c r="A80" s="28"/>
      <c r="E80" s="28"/>
      <c r="F80" s="60"/>
      <c r="G80" s="28"/>
      <c r="I80" s="28"/>
      <c r="J80" s="28"/>
      <c r="K80" s="28"/>
    </row>
    <row r="81" spans="1:11" ht="12.75">
      <c r="A81" s="28"/>
      <c r="E81" s="28"/>
      <c r="F81" s="60"/>
      <c r="G81" s="28"/>
      <c r="I81" s="28"/>
      <c r="J81" s="28"/>
      <c r="K81" s="28"/>
    </row>
    <row r="82" spans="1:11" ht="12.75">
      <c r="A82" s="28"/>
      <c r="E82" s="28"/>
      <c r="F82" s="60"/>
      <c r="G82" s="28"/>
      <c r="I82" s="28"/>
      <c r="J82" s="28"/>
      <c r="K82" s="28"/>
    </row>
    <row r="83" spans="1:11" ht="12.75">
      <c r="A83" s="28"/>
      <c r="E83" s="28"/>
      <c r="F83" s="60"/>
      <c r="G83" s="28"/>
      <c r="I83" s="28"/>
      <c r="J83" s="28"/>
      <c r="K83" s="28"/>
    </row>
    <row r="84" spans="1:11" ht="12.75">
      <c r="A84" s="28"/>
      <c r="E84" s="28"/>
      <c r="F84" s="60"/>
      <c r="G84" s="28"/>
      <c r="I84" s="28"/>
      <c r="J84" s="28"/>
      <c r="K84" s="28"/>
    </row>
    <row r="85" spans="1:11" ht="12.75">
      <c r="A85" s="28"/>
      <c r="E85" s="28"/>
      <c r="F85" s="60"/>
      <c r="G85" s="28"/>
      <c r="I85" s="28"/>
      <c r="J85" s="28"/>
      <c r="K85" s="28"/>
    </row>
    <row r="86" spans="1:11" ht="12.75">
      <c r="A86" s="28"/>
      <c r="E86" s="28"/>
      <c r="F86" s="60"/>
      <c r="G86" s="28"/>
      <c r="I86" s="28"/>
      <c r="J86" s="28"/>
      <c r="K86" s="28"/>
    </row>
    <row r="87" spans="1:11" ht="12.75">
      <c r="A87" s="28"/>
      <c r="E87" s="28"/>
      <c r="F87" s="60"/>
      <c r="G87" s="28"/>
      <c r="I87" s="28"/>
      <c r="J87" s="28"/>
      <c r="K87" s="28"/>
    </row>
    <row r="88" spans="1:11" ht="12.75">
      <c r="A88" s="28"/>
      <c r="E88" s="28"/>
      <c r="F88" s="60"/>
      <c r="G88" s="28"/>
      <c r="I88" s="28"/>
      <c r="J88" s="28"/>
      <c r="K88" s="28"/>
    </row>
    <row r="89" spans="1:11" ht="12.75">
      <c r="A89" s="28"/>
      <c r="E89" s="28"/>
      <c r="F89" s="60"/>
      <c r="G89" s="28"/>
      <c r="I89" s="28"/>
      <c r="J89" s="28"/>
      <c r="K89" s="28"/>
    </row>
    <row r="90" spans="1:11" ht="12.75">
      <c r="A90" s="28"/>
      <c r="E90" s="28"/>
      <c r="F90" s="60"/>
      <c r="G90" s="28"/>
      <c r="I90" s="28"/>
      <c r="J90" s="28"/>
      <c r="K90" s="28"/>
    </row>
    <row r="91" spans="1:11" ht="12.75">
      <c r="A91" s="28"/>
      <c r="E91" s="28"/>
      <c r="F91" s="60"/>
      <c r="G91" s="28"/>
      <c r="I91" s="28"/>
      <c r="J91" s="28"/>
      <c r="K91" s="28"/>
    </row>
    <row r="92" spans="1:11" ht="12.75">
      <c r="A92" s="28"/>
      <c r="E92" s="28"/>
      <c r="F92" s="28"/>
      <c r="G92" s="28"/>
      <c r="I92" s="28"/>
      <c r="J92" s="28"/>
      <c r="K92" s="28"/>
    </row>
    <row r="93" spans="1:11" ht="12.75">
      <c r="A93" s="28"/>
      <c r="E93" s="28"/>
      <c r="F93" s="28"/>
      <c r="G93" s="28"/>
      <c r="I93" s="28"/>
      <c r="J93" s="28"/>
      <c r="K93" s="28"/>
    </row>
    <row r="94" spans="1:11" ht="12.75">
      <c r="A94" s="28"/>
      <c r="E94" s="28"/>
      <c r="F94" s="28"/>
      <c r="G94" s="28"/>
      <c r="I94" s="28"/>
      <c r="J94" s="28"/>
      <c r="K94" s="28"/>
    </row>
    <row r="95" spans="1:11" ht="12.75">
      <c r="A95" s="28"/>
      <c r="E95" s="28"/>
      <c r="F95" s="28"/>
      <c r="G95" s="28"/>
      <c r="I95" s="28"/>
      <c r="J95" s="28"/>
      <c r="K95" s="28"/>
    </row>
    <row r="96" spans="1:11" ht="12.75">
      <c r="A96" s="28"/>
      <c r="E96" s="28"/>
      <c r="F96" s="28"/>
      <c r="G96" s="28"/>
      <c r="I96" s="28"/>
      <c r="J96" s="28"/>
      <c r="K96" s="28"/>
    </row>
    <row r="97" spans="1:11" ht="12.75">
      <c r="A97" s="28"/>
      <c r="E97" s="28"/>
      <c r="F97" s="28"/>
      <c r="G97" s="28"/>
      <c r="I97" s="28"/>
      <c r="J97" s="28"/>
      <c r="K97" s="28"/>
    </row>
    <row r="98" spans="1:11" ht="12.75">
      <c r="A98" s="28"/>
      <c r="E98" s="28"/>
      <c r="F98" s="28"/>
      <c r="G98" s="28"/>
      <c r="I98" s="28"/>
      <c r="J98" s="28"/>
      <c r="K98" s="28"/>
    </row>
    <row r="99" spans="1:11" ht="12.75">
      <c r="A99" s="28"/>
      <c r="E99" s="28"/>
      <c r="F99" s="28"/>
      <c r="G99" s="28"/>
      <c r="I99" s="28"/>
      <c r="J99" s="28"/>
      <c r="K99" s="28"/>
    </row>
    <row r="100" spans="1:11" ht="12.75">
      <c r="A100" s="28"/>
      <c r="E100" s="28"/>
      <c r="F100" s="28"/>
      <c r="G100" s="28"/>
      <c r="I100" s="28"/>
      <c r="J100" s="28"/>
      <c r="K100" s="28"/>
    </row>
    <row r="101" spans="1:11" ht="12.75">
      <c r="A101" s="28"/>
      <c r="E101" s="28"/>
      <c r="F101" s="28"/>
      <c r="G101" s="28"/>
      <c r="I101" s="28"/>
      <c r="J101" s="28"/>
      <c r="K101" s="28"/>
    </row>
    <row r="102" spans="5:11" ht="12.75">
      <c r="E102" s="28"/>
      <c r="F102" s="28"/>
      <c r="G102" s="28"/>
      <c r="I102" s="28"/>
      <c r="J102" s="28"/>
      <c r="K102" s="28"/>
    </row>
    <row r="103" spans="7:11" ht="12.75">
      <c r="G103" s="28"/>
      <c r="I103" s="28"/>
      <c r="J103" s="28"/>
      <c r="K103" s="28"/>
    </row>
    <row r="104" spans="9:11" ht="12.75">
      <c r="I104" s="28"/>
      <c r="J104" s="28"/>
      <c r="K104" s="28"/>
    </row>
    <row r="105" spans="9:11" ht="12.75">
      <c r="I105" s="28"/>
      <c r="J105" s="28"/>
      <c r="K105" s="28"/>
    </row>
  </sheetData>
  <sheetProtection/>
  <mergeCells count="9">
    <mergeCell ref="A1:K1"/>
    <mergeCell ref="A2:K2"/>
    <mergeCell ref="A3:K3"/>
    <mergeCell ref="A4:K4"/>
    <mergeCell ref="A6:A7"/>
    <mergeCell ref="B6:B7"/>
    <mergeCell ref="C6:C7"/>
    <mergeCell ref="E6:G6"/>
    <mergeCell ref="I6:K6"/>
  </mergeCells>
  <printOptions/>
  <pageMargins left="0.75" right="0.75" top="1" bottom="1" header="0.5" footer="0.5"/>
  <pageSetup orientation="portrait" paperSize="9" r:id="rId1"/>
  <ignoredErrors>
    <ignoredError sqref="G18 K21 K10 G10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84" zoomScaleNormal="84" zoomScalePageLayoutView="0" workbookViewId="0" topLeftCell="A1">
      <selection activeCell="F19" sqref="F19"/>
    </sheetView>
  </sheetViews>
  <sheetFormatPr defaultColWidth="8.8515625" defaultRowHeight="12.75" outlineLevelCol="1"/>
  <cols>
    <col min="1" max="1" width="5.28125" style="79" customWidth="1"/>
    <col min="2" max="2" width="60.0039062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10.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10.5" customHeight="1">
      <c r="A2" s="156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0.5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0.5" customHeight="1">
      <c r="A4" s="138" t="str">
        <f>СВОДНАЯ!B21</f>
        <v>Раздел 3. Озеленение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10.5" customHeight="1">
      <c r="A5" s="149" t="str">
        <f>СВОДНАЯ!B22</f>
        <v>Деревья, кустарники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0.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10.5" customHeight="1">
      <c r="A7" s="139" t="s">
        <v>0</v>
      </c>
      <c r="B7" s="139" t="s">
        <v>1</v>
      </c>
      <c r="C7" s="139" t="s">
        <v>2</v>
      </c>
      <c r="E7" s="155" t="str">
        <f>СВОДНАЯ!F6</f>
        <v>Смета предв </v>
      </c>
      <c r="F7" s="153"/>
      <c r="G7" s="153"/>
      <c r="I7" s="155" t="str">
        <f>СВОДНАЯ!K6</f>
        <v>Смета ВЫП </v>
      </c>
      <c r="J7" s="153"/>
      <c r="K7" s="153"/>
    </row>
    <row r="8" spans="1:11" ht="21.75" customHeight="1" thickBot="1">
      <c r="A8" s="147"/>
      <c r="B8" s="154"/>
      <c r="C8" s="147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10.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10.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9.75" customHeight="1">
      <c r="A11" s="24">
        <v>1</v>
      </c>
      <c r="B11" s="105" t="s">
        <v>62</v>
      </c>
      <c r="C11" s="104" t="s">
        <v>39</v>
      </c>
      <c r="E11" s="40">
        <v>2</v>
      </c>
      <c r="F11" s="29">
        <v>3000</v>
      </c>
      <c r="G11" s="29">
        <f>E11*F11</f>
        <v>6000</v>
      </c>
      <c r="I11" s="40"/>
      <c r="J11" s="29"/>
      <c r="K11" s="29">
        <f>I11*J11</f>
        <v>0</v>
      </c>
    </row>
    <row r="12" spans="1:11" ht="9.75" customHeight="1">
      <c r="A12" s="24">
        <v>2</v>
      </c>
      <c r="B12" s="25" t="s">
        <v>44</v>
      </c>
      <c r="C12" s="104" t="s">
        <v>39</v>
      </c>
      <c r="E12" s="40">
        <v>3</v>
      </c>
      <c r="F12" s="29">
        <v>3000</v>
      </c>
      <c r="G12" s="29">
        <f>E12*F12</f>
        <v>9000</v>
      </c>
      <c r="I12" s="40"/>
      <c r="J12" s="29"/>
      <c r="K12" s="29">
        <f>I12*J12</f>
        <v>0</v>
      </c>
    </row>
    <row r="13" spans="1:11" ht="9.75" customHeight="1">
      <c r="A13" s="24">
        <v>3</v>
      </c>
      <c r="B13" s="25" t="s">
        <v>64</v>
      </c>
      <c r="C13" s="104" t="s">
        <v>43</v>
      </c>
      <c r="E13" s="40">
        <v>2</v>
      </c>
      <c r="F13" s="29">
        <v>5000</v>
      </c>
      <c r="G13" s="29">
        <f>E13*F13</f>
        <v>10000</v>
      </c>
      <c r="I13" s="40"/>
      <c r="J13" s="29"/>
      <c r="K13" s="29">
        <f>I13*J13</f>
        <v>0</v>
      </c>
    </row>
    <row r="14" spans="1:11" ht="12.75" customHeight="1">
      <c r="A14" s="24">
        <v>4</v>
      </c>
      <c r="B14" s="105" t="s">
        <v>107</v>
      </c>
      <c r="C14" s="24" t="s">
        <v>76</v>
      </c>
      <c r="E14" s="40">
        <v>2</v>
      </c>
      <c r="F14" s="29">
        <v>7000</v>
      </c>
      <c r="G14" s="29">
        <f>E14*F14</f>
        <v>14000</v>
      </c>
      <c r="I14" s="40"/>
      <c r="J14" s="29"/>
      <c r="K14" s="29">
        <f>I14*J14</f>
        <v>0</v>
      </c>
    </row>
    <row r="15" spans="1:11" ht="9.75" customHeight="1">
      <c r="A15" s="24"/>
      <c r="B15" s="25"/>
      <c r="C15" s="24"/>
      <c r="E15" s="40"/>
      <c r="F15" s="29"/>
      <c r="G15" s="29">
        <f>E15*F15</f>
        <v>0</v>
      </c>
      <c r="I15" s="40"/>
      <c r="J15" s="29"/>
      <c r="K15" s="29">
        <f>I15*J15</f>
        <v>0</v>
      </c>
    </row>
    <row r="16" spans="1:11" s="46" customFormat="1" ht="9.75" customHeight="1">
      <c r="A16" s="2"/>
      <c r="B16" s="11" t="s">
        <v>7</v>
      </c>
      <c r="C16" s="26"/>
      <c r="E16" s="45"/>
      <c r="F16" s="45"/>
      <c r="G16" s="37">
        <f>SUM(G11:G15)</f>
        <v>39000</v>
      </c>
      <c r="I16" s="45"/>
      <c r="J16" s="45"/>
      <c r="K16" s="37">
        <f>SUM(K11:K15)</f>
        <v>0</v>
      </c>
    </row>
    <row r="17" spans="1:11" ht="9.75" customHeight="1">
      <c r="A17" s="2"/>
      <c r="B17" s="11"/>
      <c r="C17" s="26"/>
      <c r="E17" s="45"/>
      <c r="F17" s="45"/>
      <c r="G17" s="45"/>
      <c r="I17" s="45"/>
      <c r="J17" s="45"/>
      <c r="K17" s="45"/>
    </row>
    <row r="18" spans="1:11" ht="9.75" customHeight="1">
      <c r="A18" s="26"/>
      <c r="B18" s="2" t="s">
        <v>8</v>
      </c>
      <c r="C18" s="26"/>
      <c r="E18" s="45"/>
      <c r="F18" s="45"/>
      <c r="G18" s="45"/>
      <c r="I18" s="45"/>
      <c r="J18" s="45"/>
      <c r="K18" s="45"/>
    </row>
    <row r="19" spans="1:11" ht="11.25" customHeight="1">
      <c r="A19" s="24">
        <v>5</v>
      </c>
      <c r="B19" s="106" t="s">
        <v>96</v>
      </c>
      <c r="C19" s="104" t="s">
        <v>54</v>
      </c>
      <c r="D19" s="123"/>
      <c r="E19" s="40">
        <v>5</v>
      </c>
      <c r="F19" s="40">
        <v>75000</v>
      </c>
      <c r="G19" s="29">
        <f>E19*F19</f>
        <v>375000</v>
      </c>
      <c r="I19" s="40"/>
      <c r="J19" s="40"/>
      <c r="K19" s="29">
        <f>I19*J19</f>
        <v>0</v>
      </c>
    </row>
    <row r="20" spans="1:11" ht="11.25" customHeight="1">
      <c r="A20" s="24">
        <v>6</v>
      </c>
      <c r="B20" s="106" t="s">
        <v>97</v>
      </c>
      <c r="C20" s="104" t="s">
        <v>54</v>
      </c>
      <c r="D20" s="123"/>
      <c r="E20" s="40">
        <v>44</v>
      </c>
      <c r="F20" s="40">
        <v>350</v>
      </c>
      <c r="G20" s="29">
        <f>F20*E20</f>
        <v>15400</v>
      </c>
      <c r="I20" s="40"/>
      <c r="J20" s="40"/>
      <c r="K20" s="29"/>
    </row>
    <row r="21" spans="1:11" ht="11.25" customHeight="1">
      <c r="A21" s="24">
        <v>7</v>
      </c>
      <c r="B21" s="106" t="s">
        <v>98</v>
      </c>
      <c r="C21" s="104" t="s">
        <v>54</v>
      </c>
      <c r="D21" s="123"/>
      <c r="E21" s="40">
        <v>61</v>
      </c>
      <c r="F21" s="40">
        <v>500</v>
      </c>
      <c r="G21" s="29">
        <f>E21*F21</f>
        <v>30500</v>
      </c>
      <c r="I21" s="40"/>
      <c r="J21" s="40"/>
      <c r="K21" s="29"/>
    </row>
    <row r="22" spans="1:11" ht="11.25" customHeight="1">
      <c r="A22" s="24">
        <v>8</v>
      </c>
      <c r="B22" s="106" t="s">
        <v>99</v>
      </c>
      <c r="C22" s="104" t="s">
        <v>54</v>
      </c>
      <c r="D22" s="123"/>
      <c r="E22" s="40">
        <v>53</v>
      </c>
      <c r="F22" s="40">
        <v>600</v>
      </c>
      <c r="G22" s="29">
        <f>E22*F22</f>
        <v>31800</v>
      </c>
      <c r="I22" s="40"/>
      <c r="J22" s="40"/>
      <c r="K22" s="29"/>
    </row>
    <row r="23" spans="1:11" ht="11.25" customHeight="1">
      <c r="A23" s="24">
        <v>9</v>
      </c>
      <c r="B23" s="106" t="s">
        <v>100</v>
      </c>
      <c r="C23" s="104" t="s">
        <v>54</v>
      </c>
      <c r="D23" s="123"/>
      <c r="E23" s="40">
        <v>110</v>
      </c>
      <c r="F23" s="40">
        <v>300</v>
      </c>
      <c r="G23" s="29">
        <f>E23*F23</f>
        <v>33000</v>
      </c>
      <c r="I23" s="40"/>
      <c r="J23" s="40"/>
      <c r="K23" s="29"/>
    </row>
    <row r="24" spans="1:11" ht="12.75" customHeight="1">
      <c r="A24" s="119">
        <v>10</v>
      </c>
      <c r="B24" s="106" t="s">
        <v>109</v>
      </c>
      <c r="C24" s="104" t="s">
        <v>54</v>
      </c>
      <c r="D24" s="123"/>
      <c r="E24" s="40">
        <v>12</v>
      </c>
      <c r="F24" s="40">
        <v>500</v>
      </c>
      <c r="G24" s="122">
        <f>E24*F24</f>
        <v>6000</v>
      </c>
      <c r="I24" s="40"/>
      <c r="J24" s="40"/>
      <c r="K24" s="29"/>
    </row>
    <row r="25" spans="1:12" s="55" customFormat="1" ht="10.5" customHeight="1">
      <c r="A25" s="2"/>
      <c r="B25" s="11" t="s">
        <v>9</v>
      </c>
      <c r="C25" s="114"/>
      <c r="D25" s="46"/>
      <c r="E25" s="45"/>
      <c r="F25" s="45"/>
      <c r="G25" s="37">
        <f>SUM(G19:G24)</f>
        <v>491700</v>
      </c>
      <c r="H25" s="46"/>
      <c r="I25" s="45"/>
      <c r="J25" s="45"/>
      <c r="K25" s="37"/>
      <c r="L25" s="28"/>
    </row>
    <row r="26" spans="1:15" s="55" customFormat="1" ht="10.5" customHeight="1">
      <c r="A26" s="81"/>
      <c r="B26" s="11"/>
      <c r="C26" s="26"/>
      <c r="D26" s="28"/>
      <c r="E26" s="45"/>
      <c r="F26" s="45"/>
      <c r="G26" s="37"/>
      <c r="H26" s="28"/>
      <c r="I26" s="45"/>
      <c r="J26" s="45"/>
      <c r="K26" s="37"/>
      <c r="L26" s="28"/>
      <c r="M26" s="28"/>
      <c r="N26" s="28"/>
      <c r="O26" s="28"/>
    </row>
    <row r="27" spans="1:11" ht="10.5" customHeight="1">
      <c r="A27" s="26"/>
      <c r="B27" s="49" t="s">
        <v>17</v>
      </c>
      <c r="C27" s="81"/>
      <c r="E27" s="82"/>
      <c r="F27" s="82"/>
      <c r="G27" s="84">
        <f>G25+G16</f>
        <v>530700</v>
      </c>
      <c r="I27" s="82"/>
      <c r="J27" s="82"/>
      <c r="K27" s="84" t="e">
        <f>#REF!+K16</f>
        <v>#REF!</v>
      </c>
    </row>
    <row r="28" spans="1:11" ht="10.5" customHeight="1">
      <c r="A28" s="26"/>
      <c r="C28" s="26"/>
      <c r="D28" s="48"/>
      <c r="E28" s="45"/>
      <c r="F28" s="45"/>
      <c r="G28" s="45"/>
      <c r="I28" s="45"/>
      <c r="J28" s="45"/>
      <c r="K28" s="45"/>
    </row>
    <row r="29" spans="1:12" ht="10.5" customHeight="1">
      <c r="A29" s="57"/>
      <c r="B29" s="11"/>
      <c r="C29" s="26"/>
      <c r="D29" s="55"/>
      <c r="E29" s="45"/>
      <c r="F29" s="45"/>
      <c r="G29" s="45"/>
      <c r="H29" s="48"/>
      <c r="I29" s="45"/>
      <c r="J29" s="45"/>
      <c r="K29" s="45"/>
      <c r="L29" s="27"/>
    </row>
    <row r="30" spans="1:15" ht="10.5" customHeight="1">
      <c r="A30" s="8"/>
      <c r="B30" s="11"/>
      <c r="C30" s="51"/>
      <c r="D30" s="55"/>
      <c r="E30" s="52"/>
      <c r="F30" s="52"/>
      <c r="G30" s="52"/>
      <c r="H30" s="55"/>
      <c r="I30" s="45"/>
      <c r="J30" s="45"/>
      <c r="K30" s="45"/>
      <c r="L30" s="27"/>
      <c r="M30" s="27"/>
      <c r="N30" s="27"/>
      <c r="O30" s="27"/>
    </row>
    <row r="31" spans="1:11" s="27" customFormat="1" ht="10.5" customHeight="1">
      <c r="A31" s="8"/>
      <c r="B31" s="50"/>
      <c r="C31" s="8"/>
      <c r="D31" s="55"/>
      <c r="E31" s="54"/>
      <c r="F31" s="54"/>
      <c r="G31" s="54"/>
      <c r="H31" s="55"/>
      <c r="I31" s="54"/>
      <c r="J31" s="54"/>
      <c r="K31" s="54"/>
    </row>
    <row r="32" spans="1:11" s="27" customFormat="1" ht="12" customHeight="1">
      <c r="A32" s="8"/>
      <c r="B32" s="9"/>
      <c r="C32" s="8"/>
      <c r="D32" s="55"/>
      <c r="E32" s="54"/>
      <c r="F32" s="54"/>
      <c r="G32" s="54"/>
      <c r="H32" s="55"/>
      <c r="I32" s="54"/>
      <c r="J32" s="54"/>
      <c r="K32" s="54"/>
    </row>
    <row r="33" spans="1:11" s="27" customFormat="1" ht="10.5" customHeight="1">
      <c r="A33" s="8"/>
      <c r="B33" s="9"/>
      <c r="C33" s="8"/>
      <c r="D33" s="55"/>
      <c r="E33" s="54"/>
      <c r="F33" s="54"/>
      <c r="G33" s="54"/>
      <c r="H33" s="55"/>
      <c r="I33" s="54"/>
      <c r="J33" s="54"/>
      <c r="K33" s="54"/>
    </row>
    <row r="34" spans="1:11" s="27" customFormat="1" ht="12.75" customHeight="1">
      <c r="A34" s="8"/>
      <c r="B34" s="9"/>
      <c r="C34" s="8"/>
      <c r="D34" s="28"/>
      <c r="E34" s="54"/>
      <c r="F34" s="54"/>
      <c r="G34" s="54"/>
      <c r="H34" s="55"/>
      <c r="I34" s="54"/>
      <c r="J34" s="54"/>
      <c r="K34" s="54"/>
    </row>
    <row r="35" spans="1:11" s="27" customFormat="1" ht="10.5" customHeight="1">
      <c r="A35" s="26"/>
      <c r="B35" s="9"/>
      <c r="C35" s="8"/>
      <c r="D35" s="28"/>
      <c r="E35" s="54"/>
      <c r="F35" s="54"/>
      <c r="G35" s="54"/>
      <c r="H35" s="28"/>
      <c r="I35" s="54"/>
      <c r="J35" s="54"/>
      <c r="K35" s="54"/>
    </row>
    <row r="36" spans="1:11" s="27" customFormat="1" ht="10.5" customHeight="1">
      <c r="A36" s="26"/>
      <c r="B36" s="9"/>
      <c r="C36" s="26"/>
      <c r="D36" s="28"/>
      <c r="E36" s="45"/>
      <c r="F36" s="45"/>
      <c r="G36" s="45"/>
      <c r="H36" s="28"/>
      <c r="I36" s="45"/>
      <c r="J36" s="45"/>
      <c r="K36" s="45"/>
    </row>
    <row r="37" spans="1:12" s="27" customFormat="1" ht="10.5" customHeight="1">
      <c r="A37" s="26"/>
      <c r="B37" s="69"/>
      <c r="C37" s="26"/>
      <c r="D37" s="28"/>
      <c r="E37" s="45"/>
      <c r="F37" s="45"/>
      <c r="G37" s="45"/>
      <c r="H37" s="28"/>
      <c r="I37" s="45"/>
      <c r="J37" s="45"/>
      <c r="K37" s="45"/>
      <c r="L37" s="28"/>
    </row>
    <row r="38" spans="1:15" s="27" customFormat="1" ht="10.5" customHeight="1">
      <c r="A38" s="26"/>
      <c r="B38" s="47"/>
      <c r="C38" s="26"/>
      <c r="E38" s="45"/>
      <c r="F38" s="45"/>
      <c r="G38" s="45"/>
      <c r="H38" s="28"/>
      <c r="I38" s="45"/>
      <c r="J38" s="45"/>
      <c r="K38" s="45"/>
      <c r="M38" s="28"/>
      <c r="N38" s="28"/>
      <c r="O38" s="28"/>
    </row>
    <row r="39" spans="1:15" ht="10.5" customHeight="1">
      <c r="A39" s="77"/>
      <c r="B39" s="47"/>
      <c r="C39" s="26"/>
      <c r="D39" s="27"/>
      <c r="E39" s="45"/>
      <c r="F39" s="45"/>
      <c r="G39" s="45"/>
      <c r="H39" s="27"/>
      <c r="I39" s="45"/>
      <c r="J39" s="45"/>
      <c r="K39" s="45"/>
      <c r="L39" s="27"/>
      <c r="M39" s="27"/>
      <c r="N39" s="27"/>
      <c r="O39" s="27"/>
    </row>
    <row r="40" spans="1:11" s="27" customFormat="1" ht="10.5" customHeight="1">
      <c r="A40" s="78"/>
      <c r="B40" s="47"/>
      <c r="C40" s="3"/>
      <c r="E40" s="36"/>
      <c r="F40" s="36"/>
      <c r="G40" s="36"/>
      <c r="I40" s="36"/>
      <c r="J40" s="36"/>
      <c r="K40" s="36"/>
    </row>
    <row r="41" spans="1:11" s="27" customFormat="1" ht="10.5" customHeight="1">
      <c r="A41" s="78"/>
      <c r="B41" s="3"/>
      <c r="E41" s="34"/>
      <c r="F41" s="34"/>
      <c r="G41" s="34"/>
      <c r="I41" s="34"/>
      <c r="J41" s="34"/>
      <c r="K41" s="34"/>
    </row>
    <row r="42" spans="1:12" s="27" customFormat="1" ht="10.5" customHeight="1">
      <c r="A42" s="78"/>
      <c r="E42" s="34"/>
      <c r="F42" s="34"/>
      <c r="G42" s="34"/>
      <c r="I42" s="34"/>
      <c r="J42" s="34"/>
      <c r="K42" s="34"/>
      <c r="L42" s="28"/>
    </row>
    <row r="43" spans="1:15" s="27" customFormat="1" ht="12" customHeight="1">
      <c r="A43" s="78"/>
      <c r="E43" s="34"/>
      <c r="F43" s="34"/>
      <c r="G43" s="34"/>
      <c r="I43" s="34"/>
      <c r="J43" s="34"/>
      <c r="K43" s="34"/>
      <c r="L43" s="28"/>
      <c r="M43" s="28"/>
      <c r="N43" s="28"/>
      <c r="O43" s="28"/>
    </row>
    <row r="44" spans="1:11" ht="10.5" customHeight="1">
      <c r="A44" s="78"/>
      <c r="B44" s="27"/>
      <c r="C44" s="27"/>
      <c r="D44" s="27"/>
      <c r="E44" s="34"/>
      <c r="F44" s="34"/>
      <c r="G44" s="34"/>
      <c r="H44" s="27"/>
      <c r="I44" s="34"/>
      <c r="J44" s="34"/>
      <c r="K44" s="34"/>
    </row>
    <row r="45" spans="1:11" ht="10.5" customHeight="1">
      <c r="A45" s="78"/>
      <c r="B45" s="27"/>
      <c r="C45" s="27"/>
      <c r="D45" s="27"/>
      <c r="E45" s="34"/>
      <c r="F45" s="34"/>
      <c r="G45" s="34"/>
      <c r="H45" s="27"/>
      <c r="I45" s="34"/>
      <c r="J45" s="34"/>
      <c r="K45" s="34"/>
    </row>
    <row r="46" spans="1:11" ht="10.5" customHeight="1">
      <c r="A46" s="78"/>
      <c r="B46" s="27"/>
      <c r="C46" s="27"/>
      <c r="E46" s="34"/>
      <c r="F46" s="34"/>
      <c r="G46" s="34"/>
      <c r="H46" s="27"/>
      <c r="I46" s="34"/>
      <c r="J46" s="34"/>
      <c r="K46" s="34"/>
    </row>
    <row r="47" spans="2:11" ht="10.5" customHeight="1">
      <c r="B47" s="27"/>
      <c r="C47" s="27"/>
      <c r="D47" s="27"/>
      <c r="E47" s="34"/>
      <c r="F47" s="34"/>
      <c r="G47" s="34"/>
      <c r="I47" s="34"/>
      <c r="J47" s="34"/>
      <c r="K47" s="34"/>
    </row>
    <row r="48" spans="1:8" ht="10.5" customHeight="1">
      <c r="A48" s="78"/>
      <c r="B48" s="27"/>
      <c r="D48" s="27"/>
      <c r="H48" s="27"/>
    </row>
    <row r="49" spans="1:11" ht="10.5" customHeight="1">
      <c r="A49" s="78"/>
      <c r="C49" s="27"/>
      <c r="D49" s="27"/>
      <c r="E49" s="34"/>
      <c r="F49" s="34"/>
      <c r="G49" s="34"/>
      <c r="H49" s="27"/>
      <c r="I49" s="34"/>
      <c r="J49" s="34"/>
      <c r="K49" s="34"/>
    </row>
    <row r="50" spans="1:11" ht="10.5" customHeight="1">
      <c r="A50" s="78"/>
      <c r="B50" s="27"/>
      <c r="C50" s="27"/>
      <c r="D50" s="27"/>
      <c r="E50" s="34"/>
      <c r="F50" s="34"/>
      <c r="G50" s="34"/>
      <c r="H50" s="27"/>
      <c r="I50" s="34"/>
      <c r="J50" s="34"/>
      <c r="K50" s="34"/>
    </row>
    <row r="51" spans="1:11" ht="10.5" customHeight="1">
      <c r="A51" s="78"/>
      <c r="B51" s="27"/>
      <c r="C51" s="27"/>
      <c r="E51" s="34"/>
      <c r="F51" s="34"/>
      <c r="G51" s="34"/>
      <c r="H51" s="27"/>
      <c r="I51" s="34"/>
      <c r="J51" s="34"/>
      <c r="K51" s="34"/>
    </row>
    <row r="52" spans="2:11" ht="10.5" customHeight="1">
      <c r="B52" s="27"/>
      <c r="C52" s="27"/>
      <c r="E52" s="34"/>
      <c r="F52" s="34"/>
      <c r="G52" s="34"/>
      <c r="I52" s="34"/>
      <c r="J52" s="34"/>
      <c r="K52" s="34"/>
    </row>
    <row r="53" ht="10.5" customHeight="1">
      <c r="B53" s="27"/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2" customHeight="1">
      <c r="A60" s="28"/>
    </row>
    <row r="61" spans="1:11" ht="10.5" customHeight="1">
      <c r="A61" s="28"/>
      <c r="E61" s="28"/>
      <c r="F61" s="28"/>
      <c r="G61" s="28"/>
      <c r="I61" s="28"/>
      <c r="J61" s="28"/>
      <c r="K61" s="28"/>
    </row>
    <row r="62" spans="1:11" ht="12" customHeight="1">
      <c r="A62" s="28"/>
      <c r="E62" s="28"/>
      <c r="F62" s="28"/>
      <c r="G62" s="28"/>
      <c r="I62" s="28"/>
      <c r="J62" s="28"/>
      <c r="K62" s="28"/>
    </row>
    <row r="63" spans="5:11" ht="10.5" customHeight="1">
      <c r="E63" s="28"/>
      <c r="F63" s="28"/>
      <c r="G63" s="28"/>
      <c r="I63" s="28"/>
      <c r="J63" s="28"/>
      <c r="K63" s="28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>
      <c r="A78" s="28"/>
    </row>
    <row r="79" spans="1:11" ht="10.5" customHeight="1">
      <c r="A79" s="28"/>
      <c r="E79" s="28"/>
      <c r="F79" s="60"/>
      <c r="G79" s="28"/>
      <c r="I79" s="28"/>
      <c r="J79" s="28"/>
      <c r="K79" s="28"/>
    </row>
    <row r="80" spans="1:11" ht="10.5" customHeight="1">
      <c r="A80" s="28"/>
      <c r="E80" s="28"/>
      <c r="F80" s="60"/>
      <c r="G80" s="28"/>
      <c r="I80" s="28"/>
      <c r="J80" s="28"/>
      <c r="K80" s="28"/>
    </row>
    <row r="81" spans="1:11" ht="10.5" customHeight="1">
      <c r="A81" s="28"/>
      <c r="E81" s="28"/>
      <c r="F81" s="60"/>
      <c r="G81" s="28"/>
      <c r="I81" s="28"/>
      <c r="J81" s="28"/>
      <c r="K81" s="28"/>
    </row>
    <row r="82" spans="1:11" ht="10.5" customHeight="1">
      <c r="A82" s="28"/>
      <c r="E82" s="28"/>
      <c r="F82" s="60"/>
      <c r="G82" s="28"/>
      <c r="I82" s="28"/>
      <c r="J82" s="28"/>
      <c r="K82" s="28"/>
    </row>
    <row r="83" spans="1:11" ht="10.5" customHeight="1">
      <c r="A83" s="28"/>
      <c r="E83" s="28"/>
      <c r="F83" s="60"/>
      <c r="G83" s="28"/>
      <c r="I83" s="28"/>
      <c r="J83" s="28"/>
      <c r="K83" s="28"/>
    </row>
    <row r="84" spans="1:11" ht="10.5" customHeight="1">
      <c r="A84" s="28"/>
      <c r="E84" s="28"/>
      <c r="F84" s="60"/>
      <c r="G84" s="28"/>
      <c r="I84" s="28"/>
      <c r="J84" s="28"/>
      <c r="K84" s="28"/>
    </row>
    <row r="85" spans="1:11" ht="10.5" customHeight="1">
      <c r="A85" s="28"/>
      <c r="E85" s="28"/>
      <c r="F85" s="60"/>
      <c r="G85" s="28"/>
      <c r="I85" s="28"/>
      <c r="J85" s="28"/>
      <c r="K85" s="28"/>
    </row>
    <row r="86" spans="1:11" ht="10.5" customHeight="1">
      <c r="A86" s="28"/>
      <c r="E86" s="28"/>
      <c r="F86" s="60"/>
      <c r="G86" s="28"/>
      <c r="I86" s="28"/>
      <c r="J86" s="28"/>
      <c r="K86" s="28"/>
    </row>
    <row r="87" spans="1:11" ht="10.5" customHeight="1">
      <c r="A87" s="28"/>
      <c r="E87" s="28"/>
      <c r="F87" s="60"/>
      <c r="G87" s="28"/>
      <c r="I87" s="28"/>
      <c r="J87" s="28"/>
      <c r="K87" s="28"/>
    </row>
    <row r="88" spans="1:11" ht="10.5" customHeight="1">
      <c r="A88" s="28"/>
      <c r="E88" s="28"/>
      <c r="F88" s="60"/>
      <c r="G88" s="28"/>
      <c r="I88" s="28"/>
      <c r="J88" s="28"/>
      <c r="K88" s="28"/>
    </row>
    <row r="89" spans="1:11" ht="10.5" customHeight="1">
      <c r="A89" s="28"/>
      <c r="E89" s="28"/>
      <c r="F89" s="60"/>
      <c r="G89" s="28"/>
      <c r="I89" s="28"/>
      <c r="J89" s="28"/>
      <c r="K89" s="28"/>
    </row>
    <row r="90" spans="1:11" ht="10.5" customHeight="1">
      <c r="A90" s="28"/>
      <c r="E90" s="28"/>
      <c r="F90" s="60"/>
      <c r="G90" s="28"/>
      <c r="I90" s="28"/>
      <c r="J90" s="28"/>
      <c r="K90" s="28"/>
    </row>
    <row r="91" spans="1:11" ht="10.5" customHeight="1">
      <c r="A91" s="28"/>
      <c r="E91" s="28"/>
      <c r="F91" s="60"/>
      <c r="G91" s="28"/>
      <c r="I91" s="28"/>
      <c r="J91" s="28"/>
      <c r="K91" s="28"/>
    </row>
    <row r="92" spans="1:11" ht="10.5" customHeight="1">
      <c r="A92" s="28"/>
      <c r="E92" s="28"/>
      <c r="F92" s="60"/>
      <c r="G92" s="28"/>
      <c r="I92" s="28"/>
      <c r="J92" s="28"/>
      <c r="K92" s="28"/>
    </row>
    <row r="93" spans="1:11" ht="10.5" customHeight="1">
      <c r="A93" s="28"/>
      <c r="E93" s="28"/>
      <c r="F93" s="60"/>
      <c r="G93" s="28"/>
      <c r="I93" s="28"/>
      <c r="J93" s="28"/>
      <c r="K93" s="28"/>
    </row>
    <row r="94" spans="1:11" ht="10.5" customHeight="1">
      <c r="A94" s="28"/>
      <c r="E94" s="28"/>
      <c r="F94" s="60"/>
      <c r="G94" s="28"/>
      <c r="I94" s="28"/>
      <c r="J94" s="28"/>
      <c r="K94" s="28"/>
    </row>
    <row r="95" spans="1:11" ht="10.5" customHeight="1">
      <c r="A95" s="28"/>
      <c r="E95" s="28"/>
      <c r="F95" s="60"/>
      <c r="G95" s="28"/>
      <c r="I95" s="28"/>
      <c r="J95" s="28"/>
      <c r="K95" s="28"/>
    </row>
    <row r="96" spans="1:11" ht="10.5" customHeight="1">
      <c r="A96" s="28"/>
      <c r="E96" s="28"/>
      <c r="F96" s="28"/>
      <c r="G96" s="28"/>
      <c r="I96" s="28"/>
      <c r="J96" s="28"/>
      <c r="K96" s="28"/>
    </row>
    <row r="97" spans="1:11" ht="10.5" customHeight="1">
      <c r="A97" s="28"/>
      <c r="E97" s="28"/>
      <c r="F97" s="28"/>
      <c r="G97" s="28"/>
      <c r="I97" s="28"/>
      <c r="J97" s="28"/>
      <c r="K97" s="28"/>
    </row>
    <row r="98" spans="1:11" ht="10.5" customHeight="1">
      <c r="A98" s="28"/>
      <c r="E98" s="28"/>
      <c r="F98" s="28"/>
      <c r="G98" s="28"/>
      <c r="I98" s="28"/>
      <c r="J98" s="28"/>
      <c r="K98" s="28"/>
    </row>
    <row r="99" spans="1:11" ht="10.5" customHeight="1">
      <c r="A99" s="28"/>
      <c r="E99" s="28"/>
      <c r="F99" s="28"/>
      <c r="G99" s="28"/>
      <c r="I99" s="28"/>
      <c r="J99" s="28"/>
      <c r="K99" s="28"/>
    </row>
    <row r="100" spans="1:11" ht="10.5" customHeight="1">
      <c r="A100" s="28"/>
      <c r="E100" s="28"/>
      <c r="F100" s="28"/>
      <c r="G100" s="28"/>
      <c r="I100" s="28"/>
      <c r="J100" s="28"/>
      <c r="K100" s="28"/>
    </row>
    <row r="101" spans="1:11" ht="10.5" customHeight="1">
      <c r="A101" s="28"/>
      <c r="E101" s="28"/>
      <c r="F101" s="28"/>
      <c r="G101" s="28"/>
      <c r="I101" s="28"/>
      <c r="J101" s="28"/>
      <c r="K101" s="28"/>
    </row>
    <row r="102" spans="1:11" ht="10.5" customHeight="1">
      <c r="A102" s="28"/>
      <c r="E102" s="28"/>
      <c r="F102" s="28"/>
      <c r="G102" s="28"/>
      <c r="I102" s="28"/>
      <c r="J102" s="28"/>
      <c r="K102" s="28"/>
    </row>
    <row r="103" spans="1:11" ht="10.5" customHeight="1">
      <c r="A103" s="28"/>
      <c r="E103" s="28"/>
      <c r="F103" s="28"/>
      <c r="G103" s="28"/>
      <c r="I103" s="28"/>
      <c r="J103" s="28"/>
      <c r="K103" s="28"/>
    </row>
    <row r="104" spans="1:11" ht="10.5" customHeight="1">
      <c r="A104" s="28"/>
      <c r="E104" s="28"/>
      <c r="F104" s="28"/>
      <c r="G104" s="28"/>
      <c r="I104" s="28"/>
      <c r="J104" s="28"/>
      <c r="K104" s="28"/>
    </row>
    <row r="105" spans="1:11" ht="10.5" customHeight="1">
      <c r="A105" s="28"/>
      <c r="E105" s="28"/>
      <c r="F105" s="28"/>
      <c r="G105" s="28"/>
      <c r="I105" s="28"/>
      <c r="J105" s="28"/>
      <c r="K105" s="28"/>
    </row>
    <row r="106" spans="5:11" ht="10.5" customHeight="1">
      <c r="E106" s="28"/>
      <c r="F106" s="28"/>
      <c r="G106" s="28"/>
      <c r="I106" s="28"/>
      <c r="J106" s="28"/>
      <c r="K106" s="28"/>
    </row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>
      <c r="A121" s="28"/>
    </row>
    <row r="122" spans="1:11" ht="10.5" customHeight="1">
      <c r="A122" s="28"/>
      <c r="E122" s="28"/>
      <c r="F122" s="28"/>
      <c r="G122" s="28"/>
      <c r="I122" s="28"/>
      <c r="J122" s="28"/>
      <c r="K122" s="28"/>
    </row>
    <row r="123" spans="1:11" ht="10.5" customHeight="1">
      <c r="A123" s="28"/>
      <c r="E123" s="28"/>
      <c r="F123" s="28"/>
      <c r="G123" s="28"/>
      <c r="I123" s="28"/>
      <c r="J123" s="28"/>
      <c r="K123" s="28"/>
    </row>
    <row r="124" spans="1:11" ht="10.5" customHeight="1">
      <c r="A124" s="28"/>
      <c r="E124" s="28"/>
      <c r="F124" s="28"/>
      <c r="G124" s="28"/>
      <c r="I124" s="28"/>
      <c r="J124" s="28"/>
      <c r="K124" s="28"/>
    </row>
    <row r="125" spans="1:11" ht="10.5" customHeight="1">
      <c r="A125" s="28"/>
      <c r="E125" s="28"/>
      <c r="F125" s="28"/>
      <c r="G125" s="28"/>
      <c r="I125" s="28"/>
      <c r="J125" s="28"/>
      <c r="K125" s="28"/>
    </row>
    <row r="126" spans="1:11" ht="10.5" customHeight="1">
      <c r="A126" s="28"/>
      <c r="E126" s="28"/>
      <c r="F126" s="28"/>
      <c r="G126" s="28"/>
      <c r="I126" s="28"/>
      <c r="J126" s="28"/>
      <c r="K126" s="28"/>
    </row>
    <row r="127" spans="1:11" ht="10.5" customHeight="1">
      <c r="A127" s="28"/>
      <c r="E127" s="28"/>
      <c r="F127" s="28"/>
      <c r="G127" s="28"/>
      <c r="I127" s="28"/>
      <c r="J127" s="28"/>
      <c r="K127" s="28"/>
    </row>
    <row r="128" spans="1:11" ht="10.5" customHeight="1">
      <c r="A128" s="28"/>
      <c r="E128" s="28"/>
      <c r="F128" s="28"/>
      <c r="G128" s="28"/>
      <c r="I128" s="28"/>
      <c r="J128" s="28"/>
      <c r="K128" s="28"/>
    </row>
    <row r="129" spans="1:11" ht="12.75">
      <c r="A129" s="28"/>
      <c r="E129" s="28"/>
      <c r="F129" s="28"/>
      <c r="G129" s="28"/>
      <c r="I129" s="28"/>
      <c r="J129" s="28"/>
      <c r="K129" s="28"/>
    </row>
    <row r="130" spans="1:11" ht="12.75">
      <c r="A130" s="28"/>
      <c r="E130" s="28"/>
      <c r="F130" s="28"/>
      <c r="G130" s="28"/>
      <c r="I130" s="28"/>
      <c r="J130" s="28"/>
      <c r="K130" s="28"/>
    </row>
    <row r="131" spans="1:11" ht="12.75">
      <c r="A131" s="28"/>
      <c r="E131" s="28"/>
      <c r="F131" s="28"/>
      <c r="G131" s="28"/>
      <c r="I131" s="28"/>
      <c r="J131" s="28"/>
      <c r="K131" s="28"/>
    </row>
    <row r="132" spans="1:11" ht="12.75">
      <c r="A132" s="28"/>
      <c r="E132" s="28"/>
      <c r="F132" s="28"/>
      <c r="G132" s="28"/>
      <c r="I132" s="28"/>
      <c r="J132" s="28"/>
      <c r="K132" s="28"/>
    </row>
    <row r="133" spans="1:11" ht="12.75">
      <c r="A133" s="28"/>
      <c r="E133" s="28"/>
      <c r="F133" s="28"/>
      <c r="G133" s="28"/>
      <c r="I133" s="28"/>
      <c r="J133" s="28"/>
      <c r="K133" s="28"/>
    </row>
    <row r="134" spans="1:11" ht="12.75">
      <c r="A134" s="28"/>
      <c r="E134" s="28"/>
      <c r="F134" s="28"/>
      <c r="G134" s="28"/>
      <c r="I134" s="28"/>
      <c r="J134" s="28"/>
      <c r="K134" s="28"/>
    </row>
    <row r="135" spans="1:11" ht="12.75">
      <c r="A135" s="28"/>
      <c r="E135" s="28"/>
      <c r="F135" s="28"/>
      <c r="G135" s="28"/>
      <c r="I135" s="28"/>
      <c r="J135" s="28"/>
      <c r="K135" s="28"/>
    </row>
    <row r="136" spans="1:11" ht="12.75">
      <c r="A136" s="28"/>
      <c r="E136" s="28"/>
      <c r="F136" s="28"/>
      <c r="G136" s="28"/>
      <c r="I136" s="28"/>
      <c r="J136" s="28"/>
      <c r="K136" s="28"/>
    </row>
    <row r="137" spans="5:11" ht="12.75">
      <c r="E137" s="28"/>
      <c r="F137" s="28"/>
      <c r="G137" s="28"/>
      <c r="I137" s="28"/>
      <c r="J137" s="28"/>
      <c r="K137" s="28"/>
    </row>
    <row r="142" ht="12.75">
      <c r="A142" s="28"/>
    </row>
    <row r="143" spans="1:11" ht="12.75">
      <c r="A143" s="28"/>
      <c r="E143" s="28"/>
      <c r="F143" s="28"/>
      <c r="G143" s="28"/>
      <c r="I143" s="28"/>
      <c r="J143" s="28"/>
      <c r="K143" s="28"/>
    </row>
    <row r="144" spans="1:11" ht="12.75">
      <c r="A144" s="28"/>
      <c r="E144" s="28"/>
      <c r="F144" s="28"/>
      <c r="G144" s="28"/>
      <c r="I144" s="28"/>
      <c r="J144" s="28"/>
      <c r="K144" s="28"/>
    </row>
    <row r="145" spans="1:11" ht="12.75">
      <c r="A145" s="28"/>
      <c r="E145" s="28"/>
      <c r="F145" s="28"/>
      <c r="G145" s="28"/>
      <c r="I145" s="28"/>
      <c r="J145" s="28"/>
      <c r="K145" s="28"/>
    </row>
    <row r="146" spans="1:11" ht="12.75">
      <c r="A146" s="28"/>
      <c r="E146" s="28"/>
      <c r="F146" s="28"/>
      <c r="G146" s="28"/>
      <c r="I146" s="28"/>
      <c r="J146" s="28"/>
      <c r="K146" s="28"/>
    </row>
    <row r="147" spans="1:11" ht="12.75">
      <c r="A147" s="28"/>
      <c r="E147" s="28"/>
      <c r="F147" s="28"/>
      <c r="G147" s="28"/>
      <c r="I147" s="28"/>
      <c r="J147" s="28"/>
      <c r="K147" s="28"/>
    </row>
    <row r="148" spans="1:11" ht="12.75">
      <c r="A148" s="28"/>
      <c r="E148" s="28"/>
      <c r="F148" s="28"/>
      <c r="G148" s="28"/>
      <c r="I148" s="28"/>
      <c r="J148" s="28"/>
      <c r="K148" s="28"/>
    </row>
    <row r="149" spans="1:11" ht="12.75">
      <c r="A149" s="28"/>
      <c r="E149" s="28"/>
      <c r="F149" s="28"/>
      <c r="G149" s="28"/>
      <c r="I149" s="28"/>
      <c r="J149" s="28"/>
      <c r="K149" s="28"/>
    </row>
    <row r="150" spans="1:11" ht="12.75">
      <c r="A150" s="28"/>
      <c r="E150" s="28"/>
      <c r="F150" s="28"/>
      <c r="G150" s="28"/>
      <c r="I150" s="28"/>
      <c r="J150" s="28"/>
      <c r="K150" s="28"/>
    </row>
    <row r="151" spans="5:11" ht="12.75">
      <c r="E151" s="28"/>
      <c r="F151" s="28"/>
      <c r="G151" s="28"/>
      <c r="I151" s="28"/>
      <c r="J151" s="28"/>
      <c r="K151" s="28"/>
    </row>
  </sheetData>
  <sheetProtection/>
  <mergeCells count="9">
    <mergeCell ref="A2:K2"/>
    <mergeCell ref="A3:K3"/>
    <mergeCell ref="A4:K4"/>
    <mergeCell ref="A5:K5"/>
    <mergeCell ref="E7:G7"/>
    <mergeCell ref="I7:K7"/>
    <mergeCell ref="C7:C8"/>
    <mergeCell ref="A7:A8"/>
    <mergeCell ref="B7:B8"/>
  </mergeCells>
  <printOptions/>
  <pageMargins left="0.75" right="0.75" top="1" bottom="1" header="0.5" footer="0.5"/>
  <pageSetup orientation="portrait" paperSize="9" r:id="rId1"/>
  <ignoredErrors>
    <ignoredError sqref="G12:K13 G14:K19 H11:K1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N13" sqref="N13"/>
    </sheetView>
  </sheetViews>
  <sheetFormatPr defaultColWidth="8.8515625" defaultRowHeight="12.75" outlineLevelCol="1"/>
  <cols>
    <col min="1" max="1" width="5.28125" style="79" customWidth="1"/>
    <col min="2" max="2" width="41.7109375" style="28" customWidth="1"/>
    <col min="3" max="3" width="4.8515625" style="28" customWidth="1"/>
    <col min="4" max="4" width="1.421875" style="28" customWidth="1"/>
    <col min="5" max="5" width="6.7109375" style="39" customWidth="1"/>
    <col min="6" max="6" width="8.8515625" style="75" customWidth="1"/>
    <col min="7" max="7" width="8.8515625" style="39" customWidth="1"/>
    <col min="8" max="8" width="1.421875" style="28" customWidth="1"/>
    <col min="9" max="9" width="6.7109375" style="39" customWidth="1" outlineLevel="1"/>
    <col min="10" max="11" width="8.8515625" style="39" customWidth="1" outlineLevel="1"/>
    <col min="12" max="16384" width="8.8515625" style="28" customWidth="1"/>
  </cols>
  <sheetData>
    <row r="1" spans="1:11" ht="9.75" customHeight="1">
      <c r="A1" s="15"/>
      <c r="B1" s="4"/>
      <c r="C1" s="15"/>
      <c r="E1" s="35"/>
      <c r="F1" s="35"/>
      <c r="G1" s="35"/>
      <c r="I1" s="35"/>
      <c r="J1" s="35"/>
      <c r="K1" s="35"/>
    </row>
    <row r="2" spans="1:11" ht="9.75" customHeight="1">
      <c r="A2" s="156" t="s">
        <v>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9.75" customHeight="1">
      <c r="A3" s="138" t="s">
        <v>14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9.75" customHeight="1">
      <c r="A4" s="138" t="str">
        <f>СВОДНАЯ!A25</f>
        <v>Раздел 4. Дополнительные работы  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85" customFormat="1" ht="9.75" customHeight="1">
      <c r="A5" s="149" t="s">
        <v>66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9.75" customHeight="1">
      <c r="A6" s="31"/>
      <c r="B6" s="41"/>
      <c r="C6" s="31"/>
      <c r="E6" s="42"/>
      <c r="F6" s="42"/>
      <c r="G6" s="42"/>
      <c r="I6" s="42"/>
      <c r="J6" s="42"/>
      <c r="K6" s="42"/>
    </row>
    <row r="7" spans="1:11" ht="9.75" customHeight="1">
      <c r="A7" s="139" t="s">
        <v>0</v>
      </c>
      <c r="B7" s="139" t="s">
        <v>1</v>
      </c>
      <c r="C7" s="139" t="s">
        <v>2</v>
      </c>
      <c r="E7" s="155" t="str">
        <f>СВОДНАЯ!F6</f>
        <v>Смета предв </v>
      </c>
      <c r="F7" s="153"/>
      <c r="G7" s="153"/>
      <c r="I7" s="155" t="str">
        <f>СВОДНАЯ!K6</f>
        <v>Смета ВЫП </v>
      </c>
      <c r="J7" s="153"/>
      <c r="K7" s="153"/>
    </row>
    <row r="8" spans="1:11" ht="27.75" customHeight="1" thickBot="1">
      <c r="A8" s="147"/>
      <c r="B8" s="154"/>
      <c r="C8" s="147"/>
      <c r="E8" s="80" t="s">
        <v>3</v>
      </c>
      <c r="F8" s="80" t="s">
        <v>5</v>
      </c>
      <c r="G8" s="80" t="s">
        <v>11</v>
      </c>
      <c r="I8" s="80" t="s">
        <v>3</v>
      </c>
      <c r="J8" s="80" t="s">
        <v>5</v>
      </c>
      <c r="K8" s="80" t="s">
        <v>11</v>
      </c>
    </row>
    <row r="9" spans="1:11" ht="9.75" customHeight="1">
      <c r="A9" s="26"/>
      <c r="B9" s="26"/>
      <c r="C9" s="26"/>
      <c r="E9" s="43"/>
      <c r="F9" s="44"/>
      <c r="G9" s="44"/>
      <c r="I9" s="43"/>
      <c r="J9" s="44"/>
      <c r="K9" s="44"/>
    </row>
    <row r="10" spans="1:11" ht="9.75" customHeight="1">
      <c r="A10" s="26"/>
      <c r="B10" s="2" t="s">
        <v>6</v>
      </c>
      <c r="C10" s="26"/>
      <c r="E10" s="43"/>
      <c r="F10" s="44"/>
      <c r="G10" s="44"/>
      <c r="I10" s="43"/>
      <c r="J10" s="44"/>
      <c r="K10" s="44"/>
    </row>
    <row r="11" spans="1:11" ht="12" customHeight="1">
      <c r="A11" s="24">
        <v>1</v>
      </c>
      <c r="B11" s="105" t="s">
        <v>83</v>
      </c>
      <c r="C11" s="104" t="s">
        <v>39</v>
      </c>
      <c r="E11" s="40">
        <v>5</v>
      </c>
      <c r="F11" s="29">
        <v>2000</v>
      </c>
      <c r="G11" s="29">
        <f aca="true" t="shared" si="0" ref="G11:G16">E11*F11</f>
        <v>10000</v>
      </c>
      <c r="I11" s="40"/>
      <c r="J11" s="29"/>
      <c r="K11" s="29">
        <f aca="true" t="shared" si="1" ref="K11:K17">I11*J11</f>
        <v>0</v>
      </c>
    </row>
    <row r="12" spans="1:11" ht="12" customHeight="1">
      <c r="A12" s="24">
        <v>2</v>
      </c>
      <c r="B12" s="25" t="s">
        <v>74</v>
      </c>
      <c r="C12" s="104" t="s">
        <v>43</v>
      </c>
      <c r="E12" s="40">
        <v>1</v>
      </c>
      <c r="F12" s="29">
        <v>7000</v>
      </c>
      <c r="G12" s="29">
        <f t="shared" si="0"/>
        <v>7000</v>
      </c>
      <c r="I12" s="40"/>
      <c r="J12" s="29"/>
      <c r="K12" s="29">
        <f t="shared" si="1"/>
        <v>0</v>
      </c>
    </row>
    <row r="13" spans="1:11" ht="12" customHeight="1">
      <c r="A13" s="24">
        <v>3</v>
      </c>
      <c r="B13" s="25" t="s">
        <v>67</v>
      </c>
      <c r="C13" s="24" t="s">
        <v>39</v>
      </c>
      <c r="E13" s="40">
        <v>2</v>
      </c>
      <c r="F13" s="29">
        <v>2000</v>
      </c>
      <c r="G13" s="29">
        <f t="shared" si="0"/>
        <v>4000</v>
      </c>
      <c r="I13" s="40"/>
      <c r="J13" s="29"/>
      <c r="K13" s="29">
        <f t="shared" si="1"/>
        <v>0</v>
      </c>
    </row>
    <row r="14" spans="1:11" ht="9.75" customHeight="1">
      <c r="A14" s="24">
        <v>4</v>
      </c>
      <c r="B14" s="25" t="s">
        <v>68</v>
      </c>
      <c r="C14" s="24" t="s">
        <v>43</v>
      </c>
      <c r="E14" s="40">
        <v>2</v>
      </c>
      <c r="F14" s="29">
        <v>2500</v>
      </c>
      <c r="G14" s="29">
        <f t="shared" si="0"/>
        <v>5000</v>
      </c>
      <c r="I14" s="40"/>
      <c r="J14" s="29"/>
      <c r="K14" s="29">
        <f t="shared" si="1"/>
        <v>0</v>
      </c>
    </row>
    <row r="15" spans="1:11" ht="9.75" customHeight="1">
      <c r="A15" s="24">
        <v>5</v>
      </c>
      <c r="B15" s="25" t="s">
        <v>101</v>
      </c>
      <c r="C15" s="24" t="s">
        <v>76</v>
      </c>
      <c r="E15" s="40">
        <v>2</v>
      </c>
      <c r="F15" s="29">
        <v>6000</v>
      </c>
      <c r="G15" s="29">
        <f>E15*F15</f>
        <v>12000</v>
      </c>
      <c r="I15" s="40"/>
      <c r="J15" s="29"/>
      <c r="K15" s="29"/>
    </row>
    <row r="16" spans="1:11" ht="9.75" customHeight="1">
      <c r="A16" s="24">
        <v>6</v>
      </c>
      <c r="B16" s="25" t="s">
        <v>69</v>
      </c>
      <c r="C16" s="24" t="s">
        <v>39</v>
      </c>
      <c r="E16" s="40">
        <v>2</v>
      </c>
      <c r="F16" s="29">
        <v>3000</v>
      </c>
      <c r="G16" s="29">
        <f t="shared" si="0"/>
        <v>6000</v>
      </c>
      <c r="I16" s="40"/>
      <c r="J16" s="29"/>
      <c r="K16" s="29">
        <f t="shared" si="1"/>
        <v>0</v>
      </c>
    </row>
    <row r="17" spans="1:11" ht="9.75" customHeight="1">
      <c r="A17" s="24"/>
      <c r="E17" s="28"/>
      <c r="F17" s="28"/>
      <c r="G17" s="28"/>
      <c r="I17" s="40"/>
      <c r="J17" s="29"/>
      <c r="K17" s="29">
        <f t="shared" si="1"/>
        <v>0</v>
      </c>
    </row>
    <row r="18" spans="1:11" s="46" customFormat="1" ht="9.75" customHeight="1">
      <c r="A18" s="2"/>
      <c r="B18" s="11" t="s">
        <v>7</v>
      </c>
      <c r="C18" s="26"/>
      <c r="E18" s="45"/>
      <c r="F18" s="45"/>
      <c r="G18" s="37">
        <f>SUM(G11:G16)</f>
        <v>44000</v>
      </c>
      <c r="I18" s="45"/>
      <c r="J18" s="45"/>
      <c r="K18" s="37">
        <f>SUM(K11:K17)</f>
        <v>0</v>
      </c>
    </row>
    <row r="19" spans="1:11" ht="9.75" customHeight="1">
      <c r="A19" s="2"/>
      <c r="B19" s="11"/>
      <c r="C19" s="26"/>
      <c r="E19" s="45"/>
      <c r="F19" s="45"/>
      <c r="G19" s="45"/>
      <c r="I19" s="45"/>
      <c r="J19" s="45"/>
      <c r="K19" s="45"/>
    </row>
    <row r="20" spans="1:11" ht="9.75" customHeight="1">
      <c r="A20" s="26"/>
      <c r="B20" s="2" t="s">
        <v>8</v>
      </c>
      <c r="C20" s="26"/>
      <c r="E20" s="45"/>
      <c r="F20" s="45"/>
      <c r="G20" s="45"/>
      <c r="I20" s="45"/>
      <c r="J20" s="45"/>
      <c r="K20" s="45"/>
    </row>
    <row r="21" spans="1:11" ht="9.75" customHeight="1">
      <c r="A21" s="24">
        <v>7</v>
      </c>
      <c r="B21" s="110" t="s">
        <v>71</v>
      </c>
      <c r="C21" s="104">
        <v>0</v>
      </c>
      <c r="E21" s="107">
        <v>0</v>
      </c>
      <c r="F21" s="40">
        <v>0</v>
      </c>
      <c r="G21" s="29">
        <f>E21*F21</f>
        <v>0</v>
      </c>
      <c r="I21" s="40"/>
      <c r="J21" s="40"/>
      <c r="K21" s="29">
        <f>I21*J21</f>
        <v>0</v>
      </c>
    </row>
    <row r="22" spans="1:11" ht="9.75" customHeight="1">
      <c r="A22" s="24">
        <v>8</v>
      </c>
      <c r="B22" s="25"/>
      <c r="C22" s="24"/>
      <c r="E22" s="40"/>
      <c r="F22" s="40"/>
      <c r="G22" s="29">
        <f>E22*F22</f>
        <v>0</v>
      </c>
      <c r="I22" s="40"/>
      <c r="J22" s="40"/>
      <c r="K22" s="29">
        <f>I22*J22</f>
        <v>0</v>
      </c>
    </row>
    <row r="23" spans="1:11" ht="9.75" customHeight="1">
      <c r="A23" s="24">
        <v>9</v>
      </c>
      <c r="B23" s="25"/>
      <c r="C23" s="24"/>
      <c r="E23" s="40"/>
      <c r="F23" s="40"/>
      <c r="G23" s="29">
        <f>E23*F23</f>
        <v>0</v>
      </c>
      <c r="I23" s="40"/>
      <c r="J23" s="40"/>
      <c r="K23" s="29">
        <f>I23*J23</f>
        <v>0</v>
      </c>
    </row>
    <row r="24" spans="1:11" ht="9.75" customHeight="1">
      <c r="A24" s="24">
        <v>10</v>
      </c>
      <c r="B24" s="25"/>
      <c r="C24" s="24"/>
      <c r="E24" s="40"/>
      <c r="F24" s="40"/>
      <c r="G24" s="29">
        <f>E24*F24</f>
        <v>0</v>
      </c>
      <c r="I24" s="40"/>
      <c r="J24" s="40"/>
      <c r="K24" s="29">
        <f>I24*J24</f>
        <v>0</v>
      </c>
    </row>
    <row r="25" spans="1:11" s="46" customFormat="1" ht="9.75" customHeight="1">
      <c r="A25" s="2"/>
      <c r="B25" s="11" t="s">
        <v>9</v>
      </c>
      <c r="C25" s="26"/>
      <c r="E25" s="45"/>
      <c r="F25" s="45"/>
      <c r="G25" s="37">
        <f>SUM(G21:G21)</f>
        <v>0</v>
      </c>
      <c r="I25" s="45"/>
      <c r="J25" s="45"/>
      <c r="K25" s="37">
        <f>SUM(K21:K21)</f>
        <v>0</v>
      </c>
    </row>
    <row r="26" spans="1:11" s="46" customFormat="1" ht="9.75" customHeight="1">
      <c r="A26" s="2"/>
      <c r="B26" s="11"/>
      <c r="C26" s="26"/>
      <c r="E26" s="45"/>
      <c r="F26" s="45"/>
      <c r="G26" s="37"/>
      <c r="I26" s="45"/>
      <c r="J26" s="45"/>
      <c r="K26" s="37"/>
    </row>
    <row r="27" spans="1:11" ht="12" customHeight="1">
      <c r="A27" s="81"/>
      <c r="B27" s="49" t="s">
        <v>17</v>
      </c>
      <c r="C27" s="81"/>
      <c r="E27" s="82"/>
      <c r="F27" s="82"/>
      <c r="G27" s="84">
        <f>G25+G18</f>
        <v>44000</v>
      </c>
      <c r="I27" s="82"/>
      <c r="J27" s="82"/>
      <c r="K27" s="84">
        <f>K25+K18</f>
        <v>0</v>
      </c>
    </row>
    <row r="28" spans="1:11" ht="12" customHeight="1">
      <c r="A28" s="26"/>
      <c r="B28" s="47"/>
      <c r="C28" s="26"/>
      <c r="E28" s="45"/>
      <c r="F28" s="45"/>
      <c r="G28" s="45"/>
      <c r="I28" s="45"/>
      <c r="J28" s="45"/>
      <c r="K28" s="45"/>
    </row>
    <row r="29" spans="1:11" ht="12" customHeight="1">
      <c r="A29" s="26"/>
      <c r="B29" s="11"/>
      <c r="C29" s="26"/>
      <c r="E29" s="45"/>
      <c r="F29" s="45"/>
      <c r="G29" s="45"/>
      <c r="I29" s="45"/>
      <c r="J29" s="45"/>
      <c r="K29" s="45"/>
    </row>
    <row r="30" spans="1:11" ht="12" customHeight="1">
      <c r="A30" s="26"/>
      <c r="B30" s="11"/>
      <c r="C30" s="26"/>
      <c r="E30" s="45"/>
      <c r="F30" s="45"/>
      <c r="G30" s="45"/>
      <c r="I30" s="45"/>
      <c r="J30" s="45"/>
      <c r="K30" s="45"/>
    </row>
    <row r="31" spans="1:11" s="48" customFormat="1" ht="12" customHeight="1">
      <c r="A31" s="57"/>
      <c r="B31" s="50"/>
      <c r="C31" s="51"/>
      <c r="E31" s="52"/>
      <c r="F31" s="52"/>
      <c r="G31" s="52"/>
      <c r="I31" s="45"/>
      <c r="J31" s="45"/>
      <c r="K31" s="45"/>
    </row>
    <row r="32" spans="1:11" s="55" customFormat="1" ht="12" customHeight="1">
      <c r="A32" s="8"/>
      <c r="B32" s="9"/>
      <c r="C32" s="8"/>
      <c r="E32" s="54"/>
      <c r="F32" s="54"/>
      <c r="G32" s="54"/>
      <c r="I32" s="54"/>
      <c r="J32" s="54"/>
      <c r="K32" s="54"/>
    </row>
    <row r="33" spans="1:11" s="55" customFormat="1" ht="12" customHeight="1">
      <c r="A33" s="8"/>
      <c r="B33" s="9"/>
      <c r="C33" s="8"/>
      <c r="E33" s="54"/>
      <c r="F33" s="54"/>
      <c r="G33" s="54"/>
      <c r="I33" s="54"/>
      <c r="J33" s="54"/>
      <c r="K33" s="54"/>
    </row>
    <row r="34" spans="1:11" s="55" customFormat="1" ht="12" customHeight="1">
      <c r="A34" s="8"/>
      <c r="B34" s="9"/>
      <c r="C34" s="8"/>
      <c r="E34" s="54"/>
      <c r="F34" s="54"/>
      <c r="G34" s="54"/>
      <c r="I34" s="54"/>
      <c r="J34" s="54"/>
      <c r="K34" s="54"/>
    </row>
    <row r="35" spans="1:11" s="55" customFormat="1" ht="12" customHeight="1">
      <c r="A35" s="8"/>
      <c r="B35" s="9"/>
      <c r="C35" s="8"/>
      <c r="E35" s="54"/>
      <c r="F35" s="54"/>
      <c r="G35" s="54"/>
      <c r="I35" s="54"/>
      <c r="J35" s="54"/>
      <c r="K35" s="54"/>
    </row>
    <row r="36" spans="1:11" s="55" customFormat="1" ht="12" customHeight="1">
      <c r="A36" s="8"/>
      <c r="B36" s="9"/>
      <c r="C36" s="8"/>
      <c r="E36" s="54"/>
      <c r="F36" s="54"/>
      <c r="G36" s="54"/>
      <c r="I36" s="54"/>
      <c r="J36" s="54"/>
      <c r="K36" s="54"/>
    </row>
    <row r="37" spans="1:11" ht="12" customHeight="1">
      <c r="A37" s="26"/>
      <c r="B37" s="69"/>
      <c r="C37" s="26"/>
      <c r="E37" s="45"/>
      <c r="F37" s="45"/>
      <c r="G37" s="45"/>
      <c r="I37" s="45"/>
      <c r="J37" s="45"/>
      <c r="K37" s="45"/>
    </row>
    <row r="38" spans="1:11" ht="12" customHeight="1">
      <c r="A38" s="26"/>
      <c r="B38" s="47"/>
      <c r="C38" s="26"/>
      <c r="E38" s="45"/>
      <c r="F38" s="45"/>
      <c r="G38" s="45"/>
      <c r="I38" s="45"/>
      <c r="J38" s="45"/>
      <c r="K38" s="45"/>
    </row>
    <row r="39" spans="1:11" ht="12" customHeight="1">
      <c r="A39" s="26"/>
      <c r="B39" s="47"/>
      <c r="C39" s="26"/>
      <c r="E39" s="45"/>
      <c r="F39" s="45"/>
      <c r="G39" s="45"/>
      <c r="I39" s="45"/>
      <c r="J39" s="45"/>
      <c r="K39" s="45"/>
    </row>
    <row r="40" spans="1:11" ht="12" customHeight="1">
      <c r="A40" s="26"/>
      <c r="B40" s="47"/>
      <c r="C40" s="26"/>
      <c r="E40" s="45"/>
      <c r="F40" s="45"/>
      <c r="G40" s="45"/>
      <c r="I40" s="45"/>
      <c r="J40" s="45"/>
      <c r="K40" s="45"/>
    </row>
    <row r="41" spans="1:11" s="27" customFormat="1" ht="12" customHeight="1">
      <c r="A41" s="77"/>
      <c r="B41" s="3"/>
      <c r="C41" s="3"/>
      <c r="E41" s="36"/>
      <c r="F41" s="36"/>
      <c r="G41" s="36"/>
      <c r="I41" s="36"/>
      <c r="J41" s="36"/>
      <c r="K41" s="36"/>
    </row>
    <row r="42" spans="1:11" s="27" customFormat="1" ht="12" customHeight="1">
      <c r="A42" s="78"/>
      <c r="E42" s="34"/>
      <c r="F42" s="34"/>
      <c r="G42" s="34"/>
      <c r="I42" s="34"/>
      <c r="J42" s="34"/>
      <c r="K42" s="34"/>
    </row>
    <row r="43" spans="1:11" s="27" customFormat="1" ht="9.75" customHeight="1">
      <c r="A43" s="78"/>
      <c r="E43" s="34"/>
      <c r="F43" s="34"/>
      <c r="G43" s="34"/>
      <c r="I43" s="34"/>
      <c r="J43" s="34"/>
      <c r="K43" s="34"/>
    </row>
    <row r="44" spans="1:11" s="27" customFormat="1" ht="9.75" customHeight="1">
      <c r="A44" s="78"/>
      <c r="E44" s="34"/>
      <c r="F44" s="34"/>
      <c r="G44" s="34"/>
      <c r="I44" s="34"/>
      <c r="J44" s="34"/>
      <c r="K44" s="34"/>
    </row>
    <row r="45" spans="1:11" s="27" customFormat="1" ht="9.75" customHeight="1">
      <c r="A45" s="78"/>
      <c r="E45" s="34"/>
      <c r="F45" s="34"/>
      <c r="G45" s="34"/>
      <c r="I45" s="34"/>
      <c r="J45" s="34"/>
      <c r="K45" s="34"/>
    </row>
    <row r="46" spans="1:11" s="27" customFormat="1" ht="9.75" customHeight="1">
      <c r="A46" s="78"/>
      <c r="E46" s="34"/>
      <c r="F46" s="34"/>
      <c r="G46" s="34"/>
      <c r="I46" s="34"/>
      <c r="J46" s="34"/>
      <c r="K46" s="34"/>
    </row>
    <row r="47" spans="1:11" s="27" customFormat="1" ht="9.75" customHeight="1">
      <c r="A47" s="78"/>
      <c r="E47" s="34"/>
      <c r="F47" s="34"/>
      <c r="G47" s="34"/>
      <c r="I47" s="34"/>
      <c r="J47" s="34"/>
      <c r="K47" s="34"/>
    </row>
    <row r="48" spans="1:11" s="27" customFormat="1" ht="9.75" customHeight="1">
      <c r="A48" s="78"/>
      <c r="E48" s="34"/>
      <c r="F48" s="34"/>
      <c r="G48" s="34"/>
      <c r="I48" s="34"/>
      <c r="J48" s="34"/>
      <c r="K48" s="34"/>
    </row>
    <row r="49" ht="9.75" customHeight="1"/>
    <row r="50" spans="1:11" s="27" customFormat="1" ht="9.75" customHeight="1">
      <c r="A50" s="78"/>
      <c r="E50" s="34"/>
      <c r="F50" s="34"/>
      <c r="G50" s="34"/>
      <c r="I50" s="34"/>
      <c r="J50" s="34"/>
      <c r="K50" s="34"/>
    </row>
    <row r="51" spans="1:11" s="27" customFormat="1" ht="12.75" customHeight="1">
      <c r="A51" s="78"/>
      <c r="E51" s="34"/>
      <c r="F51" s="34"/>
      <c r="G51" s="34"/>
      <c r="I51" s="34"/>
      <c r="J51" s="34"/>
      <c r="K51" s="34"/>
    </row>
    <row r="52" spans="1:11" s="27" customFormat="1" ht="9.75" customHeight="1">
      <c r="A52" s="78"/>
      <c r="E52" s="34"/>
      <c r="F52" s="34"/>
      <c r="G52" s="34"/>
      <c r="I52" s="34"/>
      <c r="J52" s="34"/>
      <c r="K52" s="34"/>
    </row>
    <row r="53" spans="1:11" s="27" customFormat="1" ht="13.5" customHeight="1">
      <c r="A53" s="78"/>
      <c r="E53" s="34"/>
      <c r="F53" s="34"/>
      <c r="G53" s="34"/>
      <c r="I53" s="34"/>
      <c r="J53" s="34"/>
      <c r="K53" s="34"/>
    </row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spans="1:11" ht="9.75" customHeight="1">
      <c r="A62" s="28"/>
      <c r="E62" s="28"/>
      <c r="F62" s="28"/>
      <c r="G62" s="28"/>
      <c r="I62" s="28"/>
      <c r="J62" s="28"/>
      <c r="K62" s="28"/>
    </row>
    <row r="63" spans="1:11" ht="9.75" customHeight="1">
      <c r="A63" s="28"/>
      <c r="E63" s="28"/>
      <c r="F63" s="28"/>
      <c r="G63" s="28"/>
      <c r="I63" s="28"/>
      <c r="J63" s="28"/>
      <c r="K63" s="28"/>
    </row>
    <row r="64" spans="1:11" ht="9.75" customHeight="1">
      <c r="A64" s="28"/>
      <c r="E64" s="28"/>
      <c r="F64" s="28"/>
      <c r="G64" s="28"/>
      <c r="I64" s="28"/>
      <c r="J64" s="28"/>
      <c r="K64" s="28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12" customHeight="1"/>
    <row r="77" ht="9.75" customHeight="1"/>
    <row r="78" ht="12" customHeight="1"/>
    <row r="79" ht="9.75" customHeight="1"/>
    <row r="80" spans="1:11" ht="9.75" customHeight="1">
      <c r="A80" s="28"/>
      <c r="E80" s="28"/>
      <c r="F80" s="60"/>
      <c r="G80" s="28"/>
      <c r="I80" s="28"/>
      <c r="J80" s="28"/>
      <c r="K80" s="28"/>
    </row>
    <row r="81" spans="1:11" ht="9.75" customHeight="1">
      <c r="A81" s="28"/>
      <c r="E81" s="28"/>
      <c r="F81" s="60"/>
      <c r="G81" s="28"/>
      <c r="I81" s="28"/>
      <c r="J81" s="28"/>
      <c r="K81" s="28"/>
    </row>
    <row r="82" spans="1:11" ht="9.75" customHeight="1">
      <c r="A82" s="28"/>
      <c r="E82" s="28"/>
      <c r="F82" s="60"/>
      <c r="G82" s="28"/>
      <c r="I82" s="28"/>
      <c r="J82" s="28"/>
      <c r="K82" s="28"/>
    </row>
    <row r="83" spans="1:11" ht="9.75" customHeight="1">
      <c r="A83" s="28"/>
      <c r="E83" s="28"/>
      <c r="F83" s="60"/>
      <c r="G83" s="28"/>
      <c r="I83" s="28"/>
      <c r="J83" s="28"/>
      <c r="K83" s="28"/>
    </row>
    <row r="84" spans="1:11" ht="9.75" customHeight="1">
      <c r="A84" s="28"/>
      <c r="E84" s="28"/>
      <c r="F84" s="60"/>
      <c r="G84" s="28"/>
      <c r="I84" s="28"/>
      <c r="J84" s="28"/>
      <c r="K84" s="28"/>
    </row>
    <row r="85" spans="1:11" ht="9.75" customHeight="1">
      <c r="A85" s="28"/>
      <c r="E85" s="28"/>
      <c r="F85" s="60"/>
      <c r="G85" s="28"/>
      <c r="I85" s="28"/>
      <c r="J85" s="28"/>
      <c r="K85" s="28"/>
    </row>
    <row r="86" spans="1:11" ht="9.75" customHeight="1">
      <c r="A86" s="28"/>
      <c r="E86" s="28"/>
      <c r="F86" s="60"/>
      <c r="G86" s="28"/>
      <c r="I86" s="28"/>
      <c r="J86" s="28"/>
      <c r="K86" s="28"/>
    </row>
    <row r="87" spans="1:11" ht="9.75" customHeight="1">
      <c r="A87" s="28"/>
      <c r="E87" s="28"/>
      <c r="F87" s="60"/>
      <c r="G87" s="28"/>
      <c r="I87" s="28"/>
      <c r="J87" s="28"/>
      <c r="K87" s="28"/>
    </row>
    <row r="88" spans="1:11" ht="9.75" customHeight="1">
      <c r="A88" s="28"/>
      <c r="E88" s="28"/>
      <c r="F88" s="60"/>
      <c r="G88" s="28"/>
      <c r="I88" s="28"/>
      <c r="J88" s="28"/>
      <c r="K88" s="28"/>
    </row>
    <row r="89" spans="1:11" ht="9.75" customHeight="1">
      <c r="A89" s="28"/>
      <c r="E89" s="28"/>
      <c r="F89" s="60"/>
      <c r="G89" s="28"/>
      <c r="I89" s="28"/>
      <c r="J89" s="28"/>
      <c r="K89" s="28"/>
    </row>
    <row r="90" spans="1:11" ht="9.75" customHeight="1">
      <c r="A90" s="28"/>
      <c r="E90" s="28"/>
      <c r="F90" s="60"/>
      <c r="G90" s="28"/>
      <c r="I90" s="28"/>
      <c r="J90" s="28"/>
      <c r="K90" s="28"/>
    </row>
    <row r="91" spans="1:11" ht="9.75" customHeight="1">
      <c r="A91" s="28"/>
      <c r="E91" s="28"/>
      <c r="F91" s="60"/>
      <c r="G91" s="28"/>
      <c r="I91" s="28"/>
      <c r="J91" s="28"/>
      <c r="K91" s="28"/>
    </row>
    <row r="92" spans="1:11" ht="9.75" customHeight="1">
      <c r="A92" s="28"/>
      <c r="E92" s="28"/>
      <c r="F92" s="60"/>
      <c r="G92" s="28"/>
      <c r="I92" s="28"/>
      <c r="J92" s="28"/>
      <c r="K92" s="28"/>
    </row>
    <row r="93" spans="1:11" ht="9.75" customHeight="1">
      <c r="A93" s="28"/>
      <c r="E93" s="28"/>
      <c r="F93" s="60"/>
      <c r="G93" s="28"/>
      <c r="I93" s="28"/>
      <c r="J93" s="28"/>
      <c r="K93" s="28"/>
    </row>
    <row r="94" spans="1:11" ht="9.75" customHeight="1">
      <c r="A94" s="28"/>
      <c r="E94" s="28"/>
      <c r="F94" s="60"/>
      <c r="G94" s="28"/>
      <c r="I94" s="28"/>
      <c r="J94" s="28"/>
      <c r="K94" s="28"/>
    </row>
    <row r="95" spans="1:11" ht="9.75" customHeight="1">
      <c r="A95" s="28"/>
      <c r="E95" s="28"/>
      <c r="F95" s="60"/>
      <c r="G95" s="28"/>
      <c r="I95" s="28"/>
      <c r="J95" s="28"/>
      <c r="K95" s="28"/>
    </row>
    <row r="96" spans="1:11" ht="9.75" customHeight="1">
      <c r="A96" s="28"/>
      <c r="E96" s="28"/>
      <c r="F96" s="60"/>
      <c r="G96" s="28"/>
      <c r="I96" s="28"/>
      <c r="J96" s="28"/>
      <c r="K96" s="28"/>
    </row>
    <row r="97" spans="1:11" ht="9.75" customHeight="1">
      <c r="A97" s="28"/>
      <c r="E97" s="28"/>
      <c r="F97" s="28"/>
      <c r="G97" s="28"/>
      <c r="I97" s="28"/>
      <c r="J97" s="28"/>
      <c r="K97" s="28"/>
    </row>
    <row r="98" spans="1:11" ht="9.75" customHeight="1">
      <c r="A98" s="28"/>
      <c r="E98" s="28"/>
      <c r="F98" s="28"/>
      <c r="G98" s="28"/>
      <c r="I98" s="28"/>
      <c r="J98" s="28"/>
      <c r="K98" s="28"/>
    </row>
    <row r="99" spans="1:11" ht="9.75" customHeight="1">
      <c r="A99" s="28"/>
      <c r="E99" s="28"/>
      <c r="F99" s="28"/>
      <c r="G99" s="28"/>
      <c r="I99" s="28"/>
      <c r="J99" s="28"/>
      <c r="K99" s="28"/>
    </row>
    <row r="100" spans="1:11" ht="9.75" customHeight="1">
      <c r="A100" s="28"/>
      <c r="E100" s="28"/>
      <c r="F100" s="28"/>
      <c r="G100" s="28"/>
      <c r="I100" s="28"/>
      <c r="J100" s="28"/>
      <c r="K100" s="28"/>
    </row>
    <row r="101" spans="1:11" ht="9.75" customHeight="1">
      <c r="A101" s="28"/>
      <c r="E101" s="28"/>
      <c r="F101" s="28"/>
      <c r="G101" s="28"/>
      <c r="I101" s="28"/>
      <c r="J101" s="28"/>
      <c r="K101" s="28"/>
    </row>
    <row r="102" spans="1:11" ht="9.75" customHeight="1">
      <c r="A102" s="28"/>
      <c r="E102" s="28"/>
      <c r="F102" s="28"/>
      <c r="G102" s="28"/>
      <c r="I102" s="28"/>
      <c r="J102" s="28"/>
      <c r="K102" s="28"/>
    </row>
    <row r="103" spans="1:11" ht="9.75" customHeight="1">
      <c r="A103" s="28"/>
      <c r="E103" s="28"/>
      <c r="F103" s="28"/>
      <c r="G103" s="28"/>
      <c r="I103" s="28"/>
      <c r="J103" s="28"/>
      <c r="K103" s="28"/>
    </row>
    <row r="104" spans="1:11" ht="9.75" customHeight="1">
      <c r="A104" s="28"/>
      <c r="E104" s="28"/>
      <c r="F104" s="28"/>
      <c r="G104" s="28"/>
      <c r="I104" s="28"/>
      <c r="J104" s="28"/>
      <c r="K104" s="28"/>
    </row>
    <row r="105" spans="1:11" ht="9.75" customHeight="1">
      <c r="A105" s="28"/>
      <c r="E105" s="28"/>
      <c r="F105" s="28"/>
      <c r="G105" s="28"/>
      <c r="I105" s="28"/>
      <c r="J105" s="28"/>
      <c r="K105" s="28"/>
    </row>
    <row r="106" spans="1:11" ht="9.75" customHeight="1">
      <c r="A106" s="28"/>
      <c r="E106" s="28"/>
      <c r="F106" s="28"/>
      <c r="G106" s="28"/>
      <c r="I106" s="28"/>
      <c r="J106" s="28"/>
      <c r="K106" s="28"/>
    </row>
    <row r="107" spans="1:11" ht="9.75" customHeight="1">
      <c r="A107" s="28"/>
      <c r="E107" s="28"/>
      <c r="F107" s="28"/>
      <c r="G107" s="28"/>
      <c r="I107" s="28"/>
      <c r="J107" s="28"/>
      <c r="K107" s="28"/>
    </row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spans="1:11" ht="9.75" customHeight="1">
      <c r="A123" s="28"/>
      <c r="E123" s="28"/>
      <c r="F123" s="28"/>
      <c r="G123" s="28"/>
      <c r="I123" s="28"/>
      <c r="J123" s="28"/>
      <c r="K123" s="28"/>
    </row>
    <row r="124" spans="1:11" ht="9.75" customHeight="1">
      <c r="A124" s="28"/>
      <c r="E124" s="28"/>
      <c r="F124" s="28"/>
      <c r="G124" s="28"/>
      <c r="I124" s="28"/>
      <c r="J124" s="28"/>
      <c r="K124" s="28"/>
    </row>
    <row r="125" spans="1:11" ht="9.75" customHeight="1">
      <c r="A125" s="28"/>
      <c r="E125" s="28"/>
      <c r="F125" s="28"/>
      <c r="G125" s="28"/>
      <c r="I125" s="28"/>
      <c r="J125" s="28"/>
      <c r="K125" s="28"/>
    </row>
    <row r="126" spans="1:11" ht="9.75" customHeight="1">
      <c r="A126" s="28"/>
      <c r="E126" s="28"/>
      <c r="F126" s="28"/>
      <c r="G126" s="28"/>
      <c r="I126" s="28"/>
      <c r="J126" s="28"/>
      <c r="K126" s="28"/>
    </row>
    <row r="127" spans="1:11" ht="9.75" customHeight="1">
      <c r="A127" s="28"/>
      <c r="E127" s="28"/>
      <c r="F127" s="28"/>
      <c r="G127" s="28"/>
      <c r="I127" s="28"/>
      <c r="J127" s="28"/>
      <c r="K127" s="28"/>
    </row>
    <row r="128" spans="1:11" ht="9.75" customHeight="1">
      <c r="A128" s="28"/>
      <c r="E128" s="28"/>
      <c r="F128" s="28"/>
      <c r="G128" s="28"/>
      <c r="I128" s="28"/>
      <c r="J128" s="28"/>
      <c r="K128" s="28"/>
    </row>
    <row r="129" spans="1:11" ht="9.75" customHeight="1">
      <c r="A129" s="28"/>
      <c r="E129" s="28"/>
      <c r="F129" s="28"/>
      <c r="G129" s="28"/>
      <c r="I129" s="28"/>
      <c r="J129" s="28"/>
      <c r="K129" s="28"/>
    </row>
    <row r="130" spans="1:11" ht="9.75" customHeight="1">
      <c r="A130" s="28"/>
      <c r="E130" s="28"/>
      <c r="F130" s="28"/>
      <c r="G130" s="28"/>
      <c r="I130" s="28"/>
      <c r="J130" s="28"/>
      <c r="K130" s="28"/>
    </row>
    <row r="131" spans="1:11" ht="9.75" customHeight="1">
      <c r="A131" s="28"/>
      <c r="E131" s="28"/>
      <c r="F131" s="28"/>
      <c r="G131" s="28"/>
      <c r="I131" s="28"/>
      <c r="J131" s="28"/>
      <c r="K131" s="28"/>
    </row>
    <row r="132" spans="1:11" ht="9.75" customHeight="1">
      <c r="A132" s="28"/>
      <c r="E132" s="28"/>
      <c r="F132" s="28"/>
      <c r="G132" s="28"/>
      <c r="I132" s="28"/>
      <c r="J132" s="28"/>
      <c r="K132" s="28"/>
    </row>
    <row r="133" spans="1:11" ht="9.75" customHeight="1">
      <c r="A133" s="28"/>
      <c r="E133" s="28"/>
      <c r="F133" s="28"/>
      <c r="G133" s="28"/>
      <c r="I133" s="28"/>
      <c r="J133" s="28"/>
      <c r="K133" s="28"/>
    </row>
    <row r="134" spans="1:11" ht="9.75" customHeight="1">
      <c r="A134" s="28"/>
      <c r="E134" s="28"/>
      <c r="F134" s="28"/>
      <c r="G134" s="28"/>
      <c r="I134" s="28"/>
      <c r="J134" s="28"/>
      <c r="K134" s="28"/>
    </row>
    <row r="135" spans="1:11" ht="9.75" customHeight="1">
      <c r="A135" s="28"/>
      <c r="E135" s="28"/>
      <c r="F135" s="28"/>
      <c r="G135" s="28"/>
      <c r="I135" s="28"/>
      <c r="J135" s="28"/>
      <c r="K135" s="28"/>
    </row>
    <row r="136" spans="1:11" ht="9.75" customHeight="1">
      <c r="A136" s="28"/>
      <c r="E136" s="28"/>
      <c r="F136" s="28"/>
      <c r="G136" s="28"/>
      <c r="I136" s="28"/>
      <c r="J136" s="28"/>
      <c r="K136" s="28"/>
    </row>
    <row r="137" spans="1:11" ht="9.75" customHeight="1">
      <c r="A137" s="28"/>
      <c r="E137" s="28"/>
      <c r="F137" s="28"/>
      <c r="G137" s="28"/>
      <c r="I137" s="28"/>
      <c r="J137" s="28"/>
      <c r="K137" s="28"/>
    </row>
    <row r="138" spans="1:11" ht="9.75" customHeight="1">
      <c r="A138" s="28"/>
      <c r="E138" s="28"/>
      <c r="F138" s="28"/>
      <c r="G138" s="28"/>
      <c r="I138" s="28"/>
      <c r="J138" s="28"/>
      <c r="K138" s="28"/>
    </row>
    <row r="139" spans="1:11" ht="9.75" customHeight="1">
      <c r="A139" s="28"/>
      <c r="E139" s="28"/>
      <c r="F139" s="28"/>
      <c r="G139" s="28"/>
      <c r="I139" s="28"/>
      <c r="J139" s="28"/>
      <c r="K139" s="28"/>
    </row>
    <row r="140" spans="1:11" ht="9.75" customHeight="1">
      <c r="A140" s="28"/>
      <c r="E140" s="28"/>
      <c r="F140" s="28"/>
      <c r="G140" s="28"/>
      <c r="I140" s="28"/>
      <c r="J140" s="28"/>
      <c r="K140" s="28"/>
    </row>
    <row r="141" spans="1:11" ht="9.75" customHeight="1">
      <c r="A141" s="28"/>
      <c r="E141" s="28"/>
      <c r="F141" s="28"/>
      <c r="G141" s="28"/>
      <c r="I141" s="28"/>
      <c r="J141" s="28"/>
      <c r="K141" s="28"/>
    </row>
    <row r="142" spans="1:11" ht="9.75" customHeight="1">
      <c r="A142" s="28"/>
      <c r="E142" s="28"/>
      <c r="F142" s="28"/>
      <c r="G142" s="28"/>
      <c r="I142" s="28"/>
      <c r="J142" s="28"/>
      <c r="K142" s="28"/>
    </row>
    <row r="143" spans="1:11" ht="9.75" customHeight="1">
      <c r="A143" s="28"/>
      <c r="E143" s="28"/>
      <c r="F143" s="28"/>
      <c r="G143" s="28"/>
      <c r="I143" s="28"/>
      <c r="J143" s="28"/>
      <c r="K143" s="28"/>
    </row>
    <row r="144" spans="1:11" ht="9.75" customHeight="1">
      <c r="A144" s="28"/>
      <c r="E144" s="28"/>
      <c r="F144" s="28"/>
      <c r="G144" s="28"/>
      <c r="I144" s="28"/>
      <c r="J144" s="28"/>
      <c r="K144" s="28"/>
    </row>
    <row r="145" spans="1:11" ht="12" customHeight="1">
      <c r="A145" s="28"/>
      <c r="E145" s="28"/>
      <c r="F145" s="28"/>
      <c r="G145" s="28"/>
      <c r="I145" s="28"/>
      <c r="J145" s="28"/>
      <c r="K145" s="28"/>
    </row>
    <row r="146" spans="1:11" ht="12" customHeight="1">
      <c r="A146" s="28"/>
      <c r="E146" s="28"/>
      <c r="F146" s="28"/>
      <c r="G146" s="28"/>
      <c r="I146" s="28"/>
      <c r="J146" s="28"/>
      <c r="K146" s="28"/>
    </row>
    <row r="147" spans="1:11" ht="12" customHeight="1">
      <c r="A147" s="28"/>
      <c r="E147" s="28"/>
      <c r="F147" s="28"/>
      <c r="G147" s="28"/>
      <c r="I147" s="28"/>
      <c r="J147" s="28"/>
      <c r="K147" s="28"/>
    </row>
    <row r="148" spans="1:11" ht="12" customHeight="1">
      <c r="A148" s="28"/>
      <c r="E148" s="28"/>
      <c r="F148" s="28"/>
      <c r="G148" s="28"/>
      <c r="I148" s="28"/>
      <c r="J148" s="28"/>
      <c r="K148" s="28"/>
    </row>
    <row r="149" spans="1:11" ht="12" customHeight="1">
      <c r="A149" s="28"/>
      <c r="E149" s="28"/>
      <c r="F149" s="28"/>
      <c r="G149" s="28"/>
      <c r="I149" s="28"/>
      <c r="J149" s="28"/>
      <c r="K149" s="28"/>
    </row>
    <row r="150" spans="1:11" ht="12" customHeight="1">
      <c r="A150" s="28"/>
      <c r="E150" s="28"/>
      <c r="F150" s="28"/>
      <c r="G150" s="28"/>
      <c r="I150" s="28"/>
      <c r="J150" s="28"/>
      <c r="K150" s="28"/>
    </row>
    <row r="151" spans="1:11" ht="12" customHeight="1">
      <c r="A151" s="28"/>
      <c r="E151" s="28"/>
      <c r="F151" s="28"/>
      <c r="G151" s="28"/>
      <c r="I151" s="28"/>
      <c r="J151" s="28"/>
      <c r="K151" s="28"/>
    </row>
    <row r="152" spans="1:11" ht="12" customHeight="1">
      <c r="A152" s="28"/>
      <c r="E152" s="28"/>
      <c r="F152" s="28"/>
      <c r="G152" s="28"/>
      <c r="I152" s="28"/>
      <c r="J152" s="28"/>
      <c r="K152" s="28"/>
    </row>
  </sheetData>
  <sheetProtection/>
  <mergeCells count="9">
    <mergeCell ref="A2:K2"/>
    <mergeCell ref="A3:K3"/>
    <mergeCell ref="A4:K4"/>
    <mergeCell ref="A5:K5"/>
    <mergeCell ref="A7:A8"/>
    <mergeCell ref="B7:B8"/>
    <mergeCell ref="C7:C8"/>
    <mergeCell ref="E7:G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45</v>
      </c>
      <c r="C1" s="96"/>
      <c r="D1" s="100"/>
      <c r="E1" s="100"/>
      <c r="F1" s="100"/>
    </row>
    <row r="2" spans="2:6" ht="12.75">
      <c r="B2" s="96" t="s">
        <v>46</v>
      </c>
      <c r="C2" s="96"/>
      <c r="D2" s="100"/>
      <c r="E2" s="100"/>
      <c r="F2" s="100"/>
    </row>
    <row r="3" spans="2:6" ht="12.75">
      <c r="B3" s="97"/>
      <c r="C3" s="97"/>
      <c r="D3" s="101"/>
      <c r="E3" s="101"/>
      <c r="F3" s="101"/>
    </row>
    <row r="4" spans="2:6" ht="38.25">
      <c r="B4" s="97" t="s">
        <v>47</v>
      </c>
      <c r="C4" s="97"/>
      <c r="D4" s="101"/>
      <c r="E4" s="101"/>
      <c r="F4" s="101"/>
    </row>
    <row r="5" spans="2:6" ht="12.75">
      <c r="B5" s="97"/>
      <c r="C5" s="97"/>
      <c r="D5" s="101"/>
      <c r="E5" s="101"/>
      <c r="F5" s="101"/>
    </row>
    <row r="6" spans="2:6" ht="25.5">
      <c r="B6" s="96" t="s">
        <v>48</v>
      </c>
      <c r="C6" s="96"/>
      <c r="D6" s="100"/>
      <c r="E6" s="100" t="s">
        <v>49</v>
      </c>
      <c r="F6" s="100" t="s">
        <v>50</v>
      </c>
    </row>
    <row r="7" spans="2:6" ht="13.5" thickBot="1">
      <c r="B7" s="97"/>
      <c r="C7" s="97"/>
      <c r="D7" s="101"/>
      <c r="E7" s="101"/>
      <c r="F7" s="101"/>
    </row>
    <row r="8" spans="2:6" ht="39" thickBot="1">
      <c r="B8" s="98" t="s">
        <v>51</v>
      </c>
      <c r="C8" s="99"/>
      <c r="D8" s="102"/>
      <c r="E8" s="102">
        <v>64</v>
      </c>
      <c r="F8" s="103" t="s">
        <v>52</v>
      </c>
    </row>
    <row r="9" spans="2:6" ht="12.75">
      <c r="B9" s="97"/>
      <c r="C9" s="97"/>
      <c r="D9" s="101"/>
      <c r="E9" s="101"/>
      <c r="F9" s="101"/>
    </row>
    <row r="10" spans="2:6" ht="12.75">
      <c r="B10" s="97"/>
      <c r="C10" s="97"/>
      <c r="D10" s="101"/>
      <c r="E10" s="101"/>
      <c r="F10" s="10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2019-01-17T21:43:09Z</cp:lastPrinted>
  <dcterms:created xsi:type="dcterms:W3CDTF">1996-10-08T23:32:33Z</dcterms:created>
  <dcterms:modified xsi:type="dcterms:W3CDTF">2024-02-13T06:22:47Z</dcterms:modified>
  <cp:category/>
  <cp:version/>
  <cp:contentType/>
  <cp:contentStatus/>
</cp:coreProperties>
</file>